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akl-my.sharepoint.com/personal/si7023_poal_co_nz/Documents/"/>
    </mc:Choice>
  </mc:AlternateContent>
  <xr:revisionPtr revIDLastSave="0" documentId="8_{AAF02D16-041E-4261-AF6D-D49302209C9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MV or L&amp;R Check" sheetId="6" r:id="rId1"/>
  </sheets>
  <definedNames>
    <definedName name="class">'DMV or L&amp;R Check'!$AG$2:$AP$64</definedName>
    <definedName name="DMVClass">'DMV or L&amp;R Check'!$S$33:$T$37</definedName>
    <definedName name="DMVEX">'DMV or L&amp;R Check'!$V$33:$W$124</definedName>
    <definedName name="Instructions">'DMV or L&amp;R Check'!$AF$33:$AF$38</definedName>
    <definedName name="LRCheck">'DMV or L&amp;R Check'!$Y$33:$Z$65</definedName>
    <definedName name="UNNumber">'DMV or L&amp;R Check'!$AB$3:$AD$3500</definedName>
    <definedName name="wharf">'DMV or L&amp;R Check'!$AR$2:$AS$7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" i="6" l="1"/>
  <c r="AL7" i="6"/>
  <c r="AL6" i="6"/>
  <c r="AL5" i="6"/>
  <c r="AL4" i="6"/>
  <c r="AL3" i="6"/>
  <c r="AL2" i="6"/>
  <c r="AJ8" i="6"/>
  <c r="AJ7" i="6"/>
  <c r="AJ6" i="6"/>
  <c r="AJ5" i="6"/>
  <c r="AJ4" i="6"/>
  <c r="AJ3" i="6"/>
  <c r="AJ2" i="6"/>
  <c r="AL61" i="6"/>
  <c r="AL60" i="6"/>
  <c r="AL57" i="6"/>
  <c r="AL55" i="6"/>
  <c r="AL52" i="6"/>
  <c r="AL51" i="6"/>
  <c r="AL50" i="6"/>
  <c r="AL49" i="6"/>
  <c r="AL47" i="6"/>
  <c r="AL46" i="6"/>
  <c r="AL45" i="6"/>
  <c r="AL44" i="6"/>
  <c r="AL43" i="6"/>
  <c r="AL42" i="6"/>
  <c r="AL41" i="6"/>
  <c r="AL40" i="6"/>
  <c r="AL39" i="6"/>
  <c r="AL38" i="6"/>
  <c r="AL37" i="6"/>
  <c r="AL36" i="6"/>
  <c r="AL35" i="6"/>
  <c r="AL34" i="6"/>
  <c r="AL33" i="6"/>
  <c r="AL32" i="6"/>
  <c r="AL31" i="6"/>
  <c r="AL30" i="6"/>
  <c r="AL29" i="6"/>
  <c r="AJ61" i="6"/>
  <c r="AJ60" i="6"/>
  <c r="AJ57" i="6"/>
  <c r="AJ55" i="6"/>
  <c r="AJ50" i="6"/>
  <c r="AJ51" i="6"/>
  <c r="AJ52" i="6"/>
  <c r="AJ49" i="6"/>
  <c r="AJ47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28" i="6"/>
  <c r="AL28" i="6"/>
  <c r="A19" i="6"/>
  <c r="C19" i="6"/>
  <c r="C23" i="6" s="1"/>
  <c r="A24" i="6" s="1"/>
  <c r="A20" i="6"/>
  <c r="C20" i="6"/>
  <c r="AK61" i="6"/>
  <c r="AO50" i="6"/>
  <c r="AM46" i="6"/>
  <c r="AK40" i="6"/>
  <c r="AO33" i="6"/>
  <c r="AM30" i="6"/>
  <c r="AM57" i="6"/>
  <c r="AK49" i="6"/>
  <c r="AO41" i="6"/>
  <c r="AM38" i="6"/>
  <c r="AK32" i="6"/>
  <c r="AO55" i="6"/>
  <c r="AM51" i="6"/>
  <c r="AO45" i="6"/>
  <c r="AK44" i="6"/>
  <c r="AM42" i="6"/>
  <c r="AO37" i="6"/>
  <c r="AK36" i="6"/>
  <c r="AM34" i="6"/>
  <c r="AO29" i="6"/>
  <c r="AK28" i="6"/>
  <c r="AM61" i="6"/>
  <c r="AO60" i="6"/>
  <c r="AK57" i="6"/>
  <c r="AO52" i="6"/>
  <c r="AK51" i="6"/>
  <c r="AM49" i="6"/>
  <c r="AO47" i="6"/>
  <c r="AK46" i="6"/>
  <c r="AM44" i="6"/>
  <c r="AO43" i="6"/>
  <c r="AK42" i="6"/>
  <c r="AM40" i="6"/>
  <c r="AO39" i="6"/>
  <c r="AK38" i="6"/>
  <c r="AM36" i="6"/>
  <c r="AO35" i="6"/>
  <c r="AK34" i="6"/>
  <c r="AM32" i="6"/>
  <c r="AO31" i="6"/>
  <c r="AK30" i="6"/>
  <c r="AM28" i="6"/>
  <c r="AK8" i="6"/>
  <c r="AM6" i="6"/>
  <c r="AO61" i="6"/>
  <c r="AM60" i="6"/>
  <c r="AK60" i="6"/>
  <c r="AO57" i="6"/>
  <c r="AM55" i="6"/>
  <c r="AK55" i="6"/>
  <c r="AM52" i="6"/>
  <c r="AK52" i="6"/>
  <c r="AO51" i="6"/>
  <c r="AM50" i="6"/>
  <c r="AK50" i="6"/>
  <c r="AO49" i="6"/>
  <c r="AM47" i="6"/>
  <c r="AK47" i="6"/>
  <c r="AO46" i="6"/>
  <c r="AM45" i="6"/>
  <c r="AK45" i="6"/>
  <c r="AO44" i="6"/>
  <c r="AM43" i="6"/>
  <c r="AK43" i="6"/>
  <c r="AO42" i="6"/>
  <c r="AM41" i="6"/>
  <c r="AK41" i="6"/>
  <c r="AO40" i="6"/>
  <c r="AM39" i="6"/>
  <c r="AK39" i="6"/>
  <c r="AO38" i="6"/>
  <c r="AM37" i="6"/>
  <c r="AK37" i="6"/>
  <c r="AO36" i="6"/>
  <c r="AM35" i="6"/>
  <c r="AK35" i="6"/>
  <c r="AO34" i="6"/>
  <c r="AM33" i="6"/>
  <c r="AK33" i="6"/>
  <c r="AO32" i="6"/>
  <c r="AM31" i="6"/>
  <c r="AK31" i="6"/>
  <c r="AO30" i="6"/>
  <c r="AM29" i="6"/>
  <c r="AK29" i="6"/>
  <c r="AO28" i="6"/>
  <c r="AO5" i="6"/>
  <c r="AK4" i="6"/>
  <c r="AM2" i="6"/>
  <c r="AM8" i="6"/>
  <c r="AO7" i="6"/>
  <c r="AK6" i="6"/>
  <c r="AM4" i="6"/>
  <c r="AO3" i="6"/>
  <c r="AK2" i="6"/>
  <c r="AO8" i="6"/>
  <c r="AM7" i="6"/>
  <c r="AK7" i="6"/>
  <c r="AO6" i="6"/>
  <c r="AM5" i="6"/>
  <c r="AK5" i="6"/>
  <c r="AO4" i="6"/>
  <c r="AM3" i="6"/>
  <c r="AK3" i="6"/>
  <c r="AO2" i="6"/>
  <c r="A28" i="6" l="1"/>
  <c r="C27" i="6"/>
  <c r="A27" i="6"/>
  <c r="C26" i="6"/>
  <c r="C25" i="6"/>
  <c r="A25" i="6"/>
  <c r="A26" i="6"/>
</calcChain>
</file>

<file path=xl/sharedStrings.xml><?xml version="1.0" encoding="utf-8"?>
<sst xmlns="http://schemas.openxmlformats.org/spreadsheetml/2006/main" count="5243" uniqueCount="4485">
  <si>
    <t>OCTAFLUOROCYCLOBUTANE</t>
  </si>
  <si>
    <t>NITROGEN, REFRIGERATED LIQUID</t>
  </si>
  <si>
    <t>PROPANE</t>
  </si>
  <si>
    <t>TETRAFLUOROMETHANE</t>
  </si>
  <si>
    <t>1-CHLORO-2,2,2-TRIFLUOROETHANE</t>
  </si>
  <si>
    <t>TRIFLUOROMETHANE</t>
  </si>
  <si>
    <t>ALCOHOLS, FLAMMABLE, TOXIC, N.O.S.</t>
  </si>
  <si>
    <t>ALCOHOLS, N.O.S.</t>
  </si>
  <si>
    <t>ALDEHYDES, FLAMMABLE, TOXIC, N.O.S.</t>
  </si>
  <si>
    <t>ALDEHYDES, N.O.S.</t>
  </si>
  <si>
    <t>BENZALDEHYDE</t>
  </si>
  <si>
    <t>CHLOROPRENE, STABILIZED</t>
  </si>
  <si>
    <t>FLAMMABLE LIQUID, TOXIC, N.O.S.</t>
  </si>
  <si>
    <t>FLAMMABLE LIQUID, N.O.S.</t>
  </si>
  <si>
    <t>IRON PENTACARBONYL</t>
  </si>
  <si>
    <t>TARS, LIQUID</t>
  </si>
  <si>
    <t>CELLULOID</t>
  </si>
  <si>
    <t>COBALT NAPHTHENATES, POWDER</t>
  </si>
  <si>
    <t>CELLULOID, SCRAP</t>
  </si>
  <si>
    <t>MAGNESIUM DIAMIDE</t>
  </si>
  <si>
    <t>ZIRCONIUM POWDER, DRY</t>
  </si>
  <si>
    <t>ZIRCONIUM, DRY</t>
  </si>
  <si>
    <t>MAGNESIUM HYDRIDE</t>
  </si>
  <si>
    <t>MAGNESIUM PHOSPHIDE</t>
  </si>
  <si>
    <t>POTASSIUM PHOSPHIDE</t>
  </si>
  <si>
    <t>STRONTIUM PHOSPHIDE</t>
  </si>
  <si>
    <t>HYDROGEN PEROXIDE, AQUEOUS SOLUTION</t>
  </si>
  <si>
    <t>HYDROGEN PEROXIDE, STABILIZED</t>
  </si>
  <si>
    <t>AMMUNITION, TOXIC, NON-EXPLOSIVE</t>
  </si>
  <si>
    <t>AMMUNITION, TEAR-PRODUCING, NON-EXPLOSIVE</t>
  </si>
  <si>
    <t>CHLOROANILINES, SOLID</t>
  </si>
  <si>
    <t>CHLOROANILINES, LIQUID</t>
  </si>
  <si>
    <t>CHLOROPHENOLS, SOLID</t>
  </si>
  <si>
    <t>CHLOROPHENOLS, LIQUID</t>
  </si>
  <si>
    <t>CRESYLIC ACID</t>
  </si>
  <si>
    <t>EPICHLOROHYDRIN</t>
  </si>
  <si>
    <t>MERCURY COMPOUND, LIQUID, N.O.S.</t>
  </si>
  <si>
    <t>MERCURY COMPOUND, SOLID, N.O.S.</t>
  </si>
  <si>
    <t>PHENYLMERCURIC COMPOUND, N.O.S.</t>
  </si>
  <si>
    <t>SODIUM ARSENITE, SOLID</t>
  </si>
  <si>
    <t>BOMBS, SMOKE, NON-EXPLOSIVE</t>
  </si>
  <si>
    <t>HYDRAZINE, ANHYDROUS</t>
  </si>
  <si>
    <t>HYDRAZINE, AQUEOUS SOLUTION</t>
  </si>
  <si>
    <t>NITRIC ACID</t>
  </si>
  <si>
    <t>NITRIC ACID, RED FUMING</t>
  </si>
  <si>
    <t>POTASSIUM MONOXIDE</t>
  </si>
  <si>
    <t>HYDROGEN AND METHANE MIXTURE, COMPRESSED</t>
  </si>
  <si>
    <t>1,1,1-TRIFLUOROETHANE</t>
  </si>
  <si>
    <t>XENON</t>
  </si>
  <si>
    <t>RECEPTACLES, SMALL, CONTAINING GAS</t>
  </si>
  <si>
    <t>DINITROTOLUENES, LIQUID</t>
  </si>
  <si>
    <t>2,2-DIMETHYLPROPANE</t>
  </si>
  <si>
    <t>ISOBUTYL ALDEHYDE</t>
  </si>
  <si>
    <t>CYMENES</t>
  </si>
  <si>
    <t>DICHLOROPROPENES</t>
  </si>
  <si>
    <t>DICYCLOPENTADIENE</t>
  </si>
  <si>
    <t>DIISOBUTYLENES, ISOMERIC COMPOUNDS</t>
  </si>
  <si>
    <t>2-DIMETHYLAMINOETHANOL</t>
  </si>
  <si>
    <t>DIPENTENE</t>
  </si>
  <si>
    <t>METHYL ISOBUTYL CARBINOL</t>
  </si>
  <si>
    <t>MORPHOLINE</t>
  </si>
  <si>
    <t>STYRENE MONOMER, STABILIZED</t>
  </si>
  <si>
    <t>TETRAHYDROFURAN</t>
  </si>
  <si>
    <t>TRIPROPYLENE</t>
  </si>
  <si>
    <t>VALERALDEHYDE</t>
  </si>
  <si>
    <t>NITROCELLULOSE SOLUTION, FLAMMABLE</t>
  </si>
  <si>
    <t>AMMONIUM NITRATE BASED FERTILIZER</t>
  </si>
  <si>
    <t>AMMONIA SOLUTION</t>
  </si>
  <si>
    <t>ACRYLAMIDE, SOLID</t>
  </si>
  <si>
    <t>CHLORAL, ANHYDROUS, STABILIZED</t>
  </si>
  <si>
    <t>CRESOLS, LIQUID</t>
  </si>
  <si>
    <t>alpha-NAPHTHYLAMINE</t>
  </si>
  <si>
    <t>TOLUENE DIISOCYANATE</t>
  </si>
  <si>
    <t>DIETHYLENETRIAMINE</t>
  </si>
  <si>
    <t>HYDROGEN CHLORIDE, REFRIGERATED LIQUID</t>
  </si>
  <si>
    <t>CARBON DIOXIDE, REFRIGERATED LIQUID</t>
  </si>
  <si>
    <t>ARSINE</t>
  </si>
  <si>
    <t>DICHLOROSILANE</t>
  </si>
  <si>
    <t>OXYGEN DIFLUORIDE, COMPRESSED</t>
  </si>
  <si>
    <t>SULPHURYL FLUORIDE</t>
  </si>
  <si>
    <t>GERMANE</t>
  </si>
  <si>
    <t>HEXAFLUOROETHANE</t>
  </si>
  <si>
    <t>SELENIUM HEXAFLUORIDE</t>
  </si>
  <si>
    <t>TELLURIUM HEXAFLUORIDE</t>
  </si>
  <si>
    <t>TUNGSTEN HEXAFLUORIDE</t>
  </si>
  <si>
    <t>HYDROGEN IODIDE, ANHYDROUS</t>
  </si>
  <si>
    <t>PHOSPHORUS PENTAFLUORIDE</t>
  </si>
  <si>
    <t>PHOSPHINE</t>
  </si>
  <si>
    <t>PROPADIENE, STABILIZED</t>
  </si>
  <si>
    <t>NITROUS OXIDE, REFRIGERATED LIQUID</t>
  </si>
  <si>
    <t>HYDROGEN SELENIDE, ANHYDROUS</t>
  </si>
  <si>
    <t>SILANE</t>
  </si>
  <si>
    <t>CARBONYL SULPHIDE</t>
  </si>
  <si>
    <t>ADIPONITRILE</t>
  </si>
  <si>
    <t>ISOCYANATES, TOXIC, N.O.S.</t>
  </si>
  <si>
    <t>CALCIUM HYPOCHLORITE MIXTURE, DRY</t>
  </si>
  <si>
    <t>FORMALDEHYDE SOLUTION</t>
  </si>
  <si>
    <t>MANEB</t>
  </si>
  <si>
    <t>POLYMERIC BEADS, EXPANDABLE</t>
  </si>
  <si>
    <t>PARAFORMALDEHYDE</t>
  </si>
  <si>
    <t>PHTHALIC ANHYDRIDE</t>
  </si>
  <si>
    <t>MALEIC ANHYDRIDE</t>
  </si>
  <si>
    <t>ACRYLIC ACID, STABILIZED</t>
  </si>
  <si>
    <t>ALLYL GLYCIDYL ETHER</t>
  </si>
  <si>
    <t>ANISOLE</t>
  </si>
  <si>
    <t>BENZONITRILE</t>
  </si>
  <si>
    <t>BENZENESULPHONYL CHLORIDE</t>
  </si>
  <si>
    <t>BENZOTRICHLORIDE</t>
  </si>
  <si>
    <t>2-CHLOROETHANAL</t>
  </si>
  <si>
    <t>CHLOROANISIDINES</t>
  </si>
  <si>
    <t>CHLOROBENZOTRIFLUORIDES</t>
  </si>
  <si>
    <t>CHLOROBENZYL CHLORIDES, LIQUID</t>
  </si>
  <si>
    <t>CHLORONITROANILINES</t>
  </si>
  <si>
    <t>CHLOROTOLUENES</t>
  </si>
  <si>
    <t>CHLOROTOLUIDINES, SOLID</t>
  </si>
  <si>
    <t>CHROMOSULPHURIC ACID</t>
  </si>
  <si>
    <t>CYCLOHEPTANE</t>
  </si>
  <si>
    <t>CYCLOHEPTENE</t>
  </si>
  <si>
    <t>CYCLOHEXYL ACETATE</t>
  </si>
  <si>
    <t>CYCLOPENTANOL</t>
  </si>
  <si>
    <t>CYCLOPENTANONE</t>
  </si>
  <si>
    <t>CYCLOPENTENE</t>
  </si>
  <si>
    <t>DI-n-BUTYLAMINE</t>
  </si>
  <si>
    <t>DICHLORODIMETHYL ETHER, SYMMETRICAL</t>
  </si>
  <si>
    <t>DICHLOROPHENYL ISOCYANATES</t>
  </si>
  <si>
    <t>BICYCLO[2.2.1]HEPTA-2,5-DIENE, STABILIZED</t>
  </si>
  <si>
    <t>1,2-DIMETHOXYETHANE</t>
  </si>
  <si>
    <t>N,N-DIMETHYLANILINE</t>
  </si>
  <si>
    <t>MATCHES, FUSEE</t>
  </si>
  <si>
    <t>CYCLOHEXENE</t>
  </si>
  <si>
    <t>POTASSIUM</t>
  </si>
  <si>
    <t>1,2-PROPYLENEDIAMINE</t>
  </si>
  <si>
    <t>TRIETHYLENETETRAMINE</t>
  </si>
  <si>
    <t>TRIPROPYLAMINE</t>
  </si>
  <si>
    <t>XYLENOLS, SOLID</t>
  </si>
  <si>
    <t>DIMETHYLCARBAMOYL CHLORIDE</t>
  </si>
  <si>
    <t>DIMETHYLCYCLOHEXANES</t>
  </si>
  <si>
    <t>N,N-DIMETHYLCYCLOHEXYLAMINE</t>
  </si>
  <si>
    <t>N,N-DIMETHYLFORMAMIDE</t>
  </si>
  <si>
    <t>DIMETHYL THIOPHOSPHORYL CHLORIDE</t>
  </si>
  <si>
    <t>ETHYLAMINE, AQUEOUS SOLUTION</t>
  </si>
  <si>
    <t>ETHYL AMYL KETONES</t>
  </si>
  <si>
    <t>N-ETHYLANILINE</t>
  </si>
  <si>
    <t>2-ETHYLANILINE</t>
  </si>
  <si>
    <t>N-ETHYL-N-BENZYLANILINE</t>
  </si>
  <si>
    <t>2-ETHYLBUTANOL</t>
  </si>
  <si>
    <t>2-ETHYLHEXYLAMINE</t>
  </si>
  <si>
    <t>ETHYL METHACRYLATE, STABILIZED</t>
  </si>
  <si>
    <t>HEXACHLOROBUTADIENE</t>
  </si>
  <si>
    <t>HEXAMETHYLENE DIISOCYANATE</t>
  </si>
  <si>
    <t>HEXANOLS</t>
  </si>
  <si>
    <t>ISOBUTYL METHACRYLATE, STABILIZED</t>
  </si>
  <si>
    <t>ISOBUTYRONITRILE</t>
  </si>
  <si>
    <t>ISOCYANATOBENZOTRIFLUORIDES</t>
  </si>
  <si>
    <t>PENTAMETHYLHEPTANE</t>
  </si>
  <si>
    <t>ISOHEPTENES</t>
  </si>
  <si>
    <t>ISOHEXENES</t>
  </si>
  <si>
    <t>ISOPHORONEDIAMINE</t>
  </si>
  <si>
    <t>ISOPHORONE DIISOCYANATE</t>
  </si>
  <si>
    <t>LEAD COMPOUND, SOLUBLE, N.O.S.</t>
  </si>
  <si>
    <t>4-METHOXY-4-METHYLPENTAN-2-ONE</t>
  </si>
  <si>
    <t>N-METHYLANILINE</t>
  </si>
  <si>
    <t>METHYL CHLOROACETATE</t>
  </si>
  <si>
    <t>METHYLCYCLOHEXANE</t>
  </si>
  <si>
    <t>METHYLCYCLOPENTANE</t>
  </si>
  <si>
    <t>METHYL DICHLOROACETATE</t>
  </si>
  <si>
    <t>2-METHYL-5-ETHYLPYRIDINE</t>
  </si>
  <si>
    <t>2-METHYLFURAN</t>
  </si>
  <si>
    <t>5-METHYLHEXAN-2-ONE</t>
  </si>
  <si>
    <t>ISOPROPENYLBENZENE</t>
  </si>
  <si>
    <t>NAPHTHALENE, MOLTEN</t>
  </si>
  <si>
    <t>NITROBENZENESULPHONIC ACID</t>
  </si>
  <si>
    <t>NITROBENZOTRIFLUORIDES, LIQUID</t>
  </si>
  <si>
    <t>3-NITRO-4-CHLOROBENZOTRIFLUORIDE</t>
  </si>
  <si>
    <t>NITROSYLSULPHURIC ACID, LIQUID</t>
  </si>
  <si>
    <t>OCTADIENE</t>
  </si>
  <si>
    <t>PENTANE-2,4-DIONE</t>
  </si>
  <si>
    <t>PHENETIDINES</t>
  </si>
  <si>
    <t>PHENOL, MOLTEN</t>
  </si>
  <si>
    <t>PICOLINES</t>
  </si>
  <si>
    <t>POLYCHLORINATED BIPHENYLS, LIQUID</t>
  </si>
  <si>
    <t>SODIUM CUPROCYANIDE, SOLID</t>
  </si>
  <si>
    <t>SODIUM CUPROCYANIDE SOLUTION</t>
  </si>
  <si>
    <t>SODIUM HYDROSULPHIDE</t>
  </si>
  <si>
    <t>TERPENE HYDROCARBONS, N.O.S.</t>
  </si>
  <si>
    <t>TETRAETHYLENEPENTAMINE</t>
  </si>
  <si>
    <t>TRICHLOROBENZENES, LIQUID</t>
  </si>
  <si>
    <t>TRICHLOROBUTENE</t>
  </si>
  <si>
    <t>TRIETHYL PHOSPHITE</t>
  </si>
  <si>
    <t>TRIISOBUTYLENE</t>
  </si>
  <si>
    <t>1,3,5-TRIMETHYLBENZENE</t>
  </si>
  <si>
    <t>TRIMETHYLCYCLOHEXYLAMINE</t>
  </si>
  <si>
    <t>TRIMETHYLHEXAMETHYLENEDIAMINES</t>
  </si>
  <si>
    <t>TRIMETHYLHEXAMETHYLENE DIISOCYANATE</t>
  </si>
  <si>
    <t>TRIMETHYL PHOSPHITE</t>
  </si>
  <si>
    <t>UNDECANE</t>
  </si>
  <si>
    <t>ZINC CHLORIDE, ANHYDROUS</t>
  </si>
  <si>
    <t>ACETALDEHYDE OXIME</t>
  </si>
  <si>
    <t>ALLYL ACETATE</t>
  </si>
  <si>
    <t>ALLYLAMINE</t>
  </si>
  <si>
    <t>ALLYL ETHYL ETHER</t>
  </si>
  <si>
    <t>ALLYL FORMATE</t>
  </si>
  <si>
    <t>PHENYL MERCAPTAN</t>
  </si>
  <si>
    <t>BENZOTRIFLUORIDE</t>
  </si>
  <si>
    <t>2-BROMOBUTANE</t>
  </si>
  <si>
    <t>2-BROMOETHYL ETHYL ETHER</t>
  </si>
  <si>
    <t>1-BROMO-3-METHYLBUTANE</t>
  </si>
  <si>
    <t>BROMOMETHYLPROPANES</t>
  </si>
  <si>
    <t>2-BROMOPENTANE</t>
  </si>
  <si>
    <t>BROMOPROPANES</t>
  </si>
  <si>
    <t>3-BROMOPROPYNE</t>
  </si>
  <si>
    <t>BUTANEDIONE</t>
  </si>
  <si>
    <t>BUTYL ACRYLATES, STABILIZED</t>
  </si>
  <si>
    <t>BUTYL METHYL ETHER</t>
  </si>
  <si>
    <t>BUTYL NITRITES</t>
  </si>
  <si>
    <t>BUTYL VINYL ETHER, STABILIZED</t>
  </si>
  <si>
    <t>BUTYRYL CHLORIDE</t>
  </si>
  <si>
    <t>CHLOROMETHYL ETHYL ETHER</t>
  </si>
  <si>
    <t>2-CHLOROPROPANE</t>
  </si>
  <si>
    <t>CYCLOHEXYLAMINE</t>
  </si>
  <si>
    <t>CYCLOOCTATETRAENE</t>
  </si>
  <si>
    <t>DIALLYLAMINE</t>
  </si>
  <si>
    <t>DIALLYL ETHER</t>
  </si>
  <si>
    <t>DIISOBUTYLAMINE</t>
  </si>
  <si>
    <t>1,1-DICHLOROETHANE</t>
  </si>
  <si>
    <t>ETHYL MERCAPTAN</t>
  </si>
  <si>
    <t>DIETHYL CARBONATE</t>
  </si>
  <si>
    <t>alpha-METHYLVALERALDEHYDE</t>
  </si>
  <si>
    <t>alpha-PINENE</t>
  </si>
  <si>
    <t>1-HEXENE</t>
  </si>
  <si>
    <t>ISOPENTENES</t>
  </si>
  <si>
    <t>1,2-DI(DIMETHYLAMINO)ETHANE</t>
  </si>
  <si>
    <t>DIETHOXYMETHANE</t>
  </si>
  <si>
    <t>3,3-DIETHOXYPROPENE</t>
  </si>
  <si>
    <t>DIETHYL SULPHIDE</t>
  </si>
  <si>
    <t>2,3-DIHYDROPYRAN</t>
  </si>
  <si>
    <t>1,1-DIMETHOXYETHANE</t>
  </si>
  <si>
    <t>2-DIMETHYLAMINOACETONITRILE</t>
  </si>
  <si>
    <t>1,3-DIMETHYLBUTYLAMINE</t>
  </si>
  <si>
    <t>DIMETHYLDIETHOXYSILANE</t>
  </si>
  <si>
    <t>DIMETHYL DISULPHIDE</t>
  </si>
  <si>
    <t>DIMETHYLHYDRAZINE, SYMMETRICAL</t>
  </si>
  <si>
    <t>DIPROPYLAMINE</t>
  </si>
  <si>
    <t>ETHYL ISOBUTYRATE</t>
  </si>
  <si>
    <t>1-ETHYLPIPERIDINE</t>
  </si>
  <si>
    <t>FLUOROBENZENE</t>
  </si>
  <si>
    <t>FLUOROTOLUENES</t>
  </si>
  <si>
    <t>FURAN</t>
  </si>
  <si>
    <t>2-IODOBUTANE</t>
  </si>
  <si>
    <t>IODOMETHYLPROPANES</t>
  </si>
  <si>
    <t>IODOPROPANES</t>
  </si>
  <si>
    <t>ISOBUTYL FORMATE</t>
  </si>
  <si>
    <t>ISOBUTYL PROPIONATE</t>
  </si>
  <si>
    <t>ISOBUTYRYL CHLORIDE</t>
  </si>
  <si>
    <t>METHACRYLALDEHYDE, STABILIZED</t>
  </si>
  <si>
    <t>3-METHYLBUTAN-2-ONE</t>
  </si>
  <si>
    <t>1-METHYLPIPERIDINE</t>
  </si>
  <si>
    <t>METHYL ISOVALERATE</t>
  </si>
  <si>
    <t>PIPERIDINE</t>
  </si>
  <si>
    <t>PROPANETHIOLS</t>
  </si>
  <si>
    <t>ISOPROPENYL ACETATE</t>
  </si>
  <si>
    <t>PROPIONITRILE</t>
  </si>
  <si>
    <t>ISOPROPYL BUTYRATE</t>
  </si>
  <si>
    <t>ISOPROPYL ISOBUTYRATE</t>
  </si>
  <si>
    <t>ISOPROPYL CHLOROFORMATE</t>
  </si>
  <si>
    <t>ISOPROPYL PROPIONATE</t>
  </si>
  <si>
    <t>1,2,3,6-TETRAHYDROPYRIDINE</t>
  </si>
  <si>
    <t>BUTYRONITRILE</t>
  </si>
  <si>
    <t>TETRAHYDROTHIOPHENE</t>
  </si>
  <si>
    <t>TETRAPROPYL ORTHOTITANATE</t>
  </si>
  <si>
    <t>THIOPHENE</t>
  </si>
  <si>
    <t>TRIMETHYL BORATE</t>
  </si>
  <si>
    <t>CARBONYL FLUORIDE</t>
  </si>
  <si>
    <t>SULPHUR TETRAFLUORIDE</t>
  </si>
  <si>
    <t>BROMOTRIFLUOROETHYLENE</t>
  </si>
  <si>
    <t>HEXAFLUOROACETONE</t>
  </si>
  <si>
    <t>NITROGEN TRIOXIDE</t>
  </si>
  <si>
    <t>OCTAFLUOROBUT-2-ENE</t>
  </si>
  <si>
    <t>OCTAFLUOROPROPANE</t>
  </si>
  <si>
    <t>AMMONIUM NITRATE, LIQUID</t>
  </si>
  <si>
    <t>POTASSIUM CHLORATE, AQUEOUS SOLUTION</t>
  </si>
  <si>
    <t>SODIUM CHLORATE, AQUEOUS SOLUTION</t>
  </si>
  <si>
    <t>CALCIUM CHLORATE, AQUEOUS SOLUTION</t>
  </si>
  <si>
    <t>ALKYLPHENOLS, SOLID, N.O.S.</t>
  </si>
  <si>
    <t>N,N-DIETHYLANILINE</t>
  </si>
  <si>
    <t>CHLORONITROTOLUENES, LIQUID</t>
  </si>
  <si>
    <t>DIBENZYLDICHLOROSILANE</t>
  </si>
  <si>
    <t>FLAMMABLE SOLID, INORGANIC, N.O.S.</t>
  </si>
  <si>
    <t>FLAMMABLE SOLID, TOXIC, INORGANIC, N.O.S.</t>
  </si>
  <si>
    <t>FLAMMABLE SOLID, CORROSIVE, INORGANIC, N.O.S.</t>
  </si>
  <si>
    <t>METAL HYDRIDES, FLAMMABLE, N.O.S.</t>
  </si>
  <si>
    <t>SELF-HEATING LIQUID, ORGANIC, N.O.S.</t>
  </si>
  <si>
    <t>SELF-HEATING LIQUID, TOXIC, ORGANIC, N.O.S.</t>
  </si>
  <si>
    <t>SELF-HEATING LIQUID, CORROSIVE, ORGANIC, N.O.S.</t>
  </si>
  <si>
    <t>SELF-HEATING LIQUID, INORGANIC, N.O.S.</t>
  </si>
  <si>
    <t>SELF-HEATING LIQUID, TOXIC, INORGANIC, N.O.S.</t>
  </si>
  <si>
    <t>SELF-HEATING LIQUID, CORROSIVE, INORGANIC, N.O.S.</t>
  </si>
  <si>
    <t>METAL POWDER, SELF-HEATING, N.O.S.</t>
  </si>
  <si>
    <t>SELF-HEATING SOLID, INORGANIC, N.O.S.</t>
  </si>
  <si>
    <t>SELF-HEATING SOLID, TOXIC, INORGANIC, N.O.S.</t>
  </si>
  <si>
    <t>SELF-HEATING SOLID, CORROSIVE, INORGANIC, N.O.S.</t>
  </si>
  <si>
    <t>PYROPHORIC LIQUID, INORGANIC, N.O.S.</t>
  </si>
  <si>
    <t>PYROPHORIC SOLID, INORGANIC, N.O.S.</t>
  </si>
  <si>
    <t>ALKALINE EARTH METAL ALCOHOLATES, N.O.S.</t>
  </si>
  <si>
    <t>METALLIC SUBSTANCE, WATER-REACTIVE, N.O.S.</t>
  </si>
  <si>
    <t>CHLORATES, INORGANIC, AQUEOUS SOLUTION, N.O.S.</t>
  </si>
  <si>
    <t>PERCHLORATES, INORGANIC, AQUEOUS SOLUTION, N.O.S.</t>
  </si>
  <si>
    <t>HYPOCHLORITES, INORGANIC, N.O.S.</t>
  </si>
  <si>
    <t>BROMATES, INORGANIC, AQUEOUS SOLUTION, N.O.S.</t>
  </si>
  <si>
    <t>PERMANGANATES, INORGANIC, AQUEOUS SOLUTION, N.O.S.</t>
  </si>
  <si>
    <t>PERSULPHATES, INORGANIC, N.O.S.</t>
  </si>
  <si>
    <t>PERSULPHATES, INORGANIC, AQUEOUS SOLUTION, N.O.S.</t>
  </si>
  <si>
    <t>NITRATES, INORGANIC, AQUEOUS SOLUTION, N.O.S.</t>
  </si>
  <si>
    <t>NITRITES, INORGANIC, AQUEOUS SOLUTION, N.O.S.</t>
  </si>
  <si>
    <t>PENTAFLUOROETHANE</t>
  </si>
  <si>
    <t>SELF-REACTIVE LIQUID TYPE B</t>
  </si>
  <si>
    <t>SELF-REACTIVE SOLID TYPE B</t>
  </si>
  <si>
    <t>SELF-REACTIVE LIQUID TYPE C</t>
  </si>
  <si>
    <t>SELF-REACTIVE SOLID TYPE C</t>
  </si>
  <si>
    <t>SELF-REACTIVE LIQUID TYPE D</t>
  </si>
  <si>
    <t>SELF-REACTIVE SOLID TYPE D</t>
  </si>
  <si>
    <t>SELF-REACTIVE LIQUID TYPE E</t>
  </si>
  <si>
    <t>SELF-REACTIVE SOLID TYPE E</t>
  </si>
  <si>
    <t>SELF-REACTIVE LIQUID TYPE F</t>
  </si>
  <si>
    <t>SELF-REACTIVE SOLID TYPE F</t>
  </si>
  <si>
    <t>SELF-REACTIVE SOLID TYPE B, TEMPERATURE CONTROLLED</t>
  </si>
  <si>
    <t>ISOBUTYL ISOBUTYRATE</t>
  </si>
  <si>
    <t>ISOBUTYRIC ACID</t>
  </si>
  <si>
    <t>METHACRYLIC ACID, STABILIZED</t>
  </si>
  <si>
    <t>METHYL TRICHLOROACETATE</t>
  </si>
  <si>
    <t>METHYLCHLOROSILANE</t>
  </si>
  <si>
    <t>4-METHYLMORPHOLINE</t>
  </si>
  <si>
    <t>METHYLTETRAHYDROFURAN</t>
  </si>
  <si>
    <t>NITRONAPHTHALENE</t>
  </si>
  <si>
    <t>TERPINOLENE</t>
  </si>
  <si>
    <t>TRIBUTYLAMINE</t>
  </si>
  <si>
    <t>HAFNIUM POWDER, DRY</t>
  </si>
  <si>
    <t>TITANIUM POWDER, DRY</t>
  </si>
  <si>
    <t>SODIUM SUPEROXIDE</t>
  </si>
  <si>
    <t>CHLORINE PENTAFLUORIDE</t>
  </si>
  <si>
    <t>HEXAFLUOROACETONE HYDRATE, LIQUID</t>
  </si>
  <si>
    <t>METHYLALLYL CHLORIDE</t>
  </si>
  <si>
    <t>NITROCELLULOSE WITH WATER</t>
  </si>
  <si>
    <t>NITROCELLULOSE WITH ALCOHOL</t>
  </si>
  <si>
    <t>EPIBROMOHYDRIN</t>
  </si>
  <si>
    <t>2-METHYLPENTAN-2-OL</t>
  </si>
  <si>
    <t>3-METHYL-1-BUTENE</t>
  </si>
  <si>
    <t>TRICHLOROACETIC ACID SOLUTION</t>
  </si>
  <si>
    <t>DICYCLOHEXYLAMINE</t>
  </si>
  <si>
    <t>SODIUM PENTACHLOROPHENATE</t>
  </si>
  <si>
    <t>CADMIUM COMPOUND</t>
  </si>
  <si>
    <t>ALKYLSULPHURIC ACIDS</t>
  </si>
  <si>
    <t>PHENYLHYDRAZINE</t>
  </si>
  <si>
    <t>THALLIUM CHLORATE</t>
  </si>
  <si>
    <t>TRICRESYL PHOSPHATE</t>
  </si>
  <si>
    <t>PHOSPHORUS OXYBROMIDE, MOLTEN</t>
  </si>
  <si>
    <t>PHENYLACETYL CHLORIDE</t>
  </si>
  <si>
    <t>PHOSPHORUS TRIOXIDE</t>
  </si>
  <si>
    <t>PIPERAZINE</t>
  </si>
  <si>
    <t>ALUMINIUM BROMIDE SOLUTION</t>
  </si>
  <si>
    <t>ALUMINIUM CHLORIDE SOLUTION</t>
  </si>
  <si>
    <t>FERRIC CHLORIDE SOLUTION</t>
  </si>
  <si>
    <t>ALKYLSULPHONIC ACIDS, SOLID</t>
  </si>
  <si>
    <t>ALKYLSULPHONIC ACIDS, LIQUID</t>
  </si>
  <si>
    <t>BENZOQUINONE</t>
  </si>
  <si>
    <t>PESTICIDE, SOLID, TOXIC, N.O.S.</t>
  </si>
  <si>
    <t>VINYL CHLOROACETATE</t>
  </si>
  <si>
    <t>XENON, REFRIGERATED LIQUID</t>
  </si>
  <si>
    <t>CYCLOBUTANE</t>
  </si>
  <si>
    <t>CYCLOHEPTATRIENE</t>
  </si>
  <si>
    <t>BORON TRIFLUORIDE DIETHYL ETHERATE</t>
  </si>
  <si>
    <t>METHOXYMETHYL ISOCYANATE</t>
  </si>
  <si>
    <t>METHYL ORTHOSILICATE</t>
  </si>
  <si>
    <t>ACROLEIN DIMER, STABILIZED</t>
  </si>
  <si>
    <t>NITROPROPANES</t>
  </si>
  <si>
    <t>TRIALLYL BORATE</t>
  </si>
  <si>
    <t>TRIALLYLAMINE</t>
  </si>
  <si>
    <t>PROPYLENE CHLOROHYDRIN</t>
  </si>
  <si>
    <t>METHYL PROPYL ETHER</t>
  </si>
  <si>
    <t>METHALLYL ALCOHOL</t>
  </si>
  <si>
    <t>TRIISOPROPYL BORATE</t>
  </si>
  <si>
    <t>METHYLCYCLOHEXANOLS</t>
  </si>
  <si>
    <t>VINYLTOLUENES, STABILIZED</t>
  </si>
  <si>
    <t>BENZYLDIMETHYLAMINE</t>
  </si>
  <si>
    <t>AMYL BUTYRATES</t>
  </si>
  <si>
    <t>ACETYL METHYL CARBINOL</t>
  </si>
  <si>
    <t>GLYCIDALDEHYDE</t>
  </si>
  <si>
    <t>FIRELIGHTERS, SOLID</t>
  </si>
  <si>
    <t>MAGNESIUM SILICIDE</t>
  </si>
  <si>
    <t>CHLORIC ACID, AQUEOUS SOLUTION</t>
  </si>
  <si>
    <t>NITRITES, INORGANIC, N.O.S.</t>
  </si>
  <si>
    <t>POTASSIUM FLUOROACETATE</t>
  </si>
  <si>
    <t>SODIUM FLUOROACETATE</t>
  </si>
  <si>
    <t>SELENATES</t>
  </si>
  <si>
    <t>NITRILES, TOXIC, FLAMMABLE, N.O.S.</t>
  </si>
  <si>
    <t>CHLOROFORMATES, TOXIC, CORROSIVE, N.O.S.</t>
  </si>
  <si>
    <t>ORGANOARSENIC COMPOUND, LIQUID, N.O.S.</t>
  </si>
  <si>
    <t>METAL CARBONYLS, LIQUID, N.O.S.</t>
  </si>
  <si>
    <t>SELENIUM COMPOUND, SOLID, N.O.S.</t>
  </si>
  <si>
    <t>TELLURIUM COMPOUND, N.O.S.</t>
  </si>
  <si>
    <t>VANADIUM COMPOUND, N.O.S.</t>
  </si>
  <si>
    <t>FLAMMABLE LIQUID, TOXIC, CORROSIVE, N.O.S.</t>
  </si>
  <si>
    <t>TOXIC LIQUID, INORGANIC, N.O.S.</t>
  </si>
  <si>
    <t>TOXIC SOLID, INORGANIC, N.O.S.</t>
  </si>
  <si>
    <t>TOXIC LIQUID, CORROSIVE, INORGANIC, N.O.S.</t>
  </si>
  <si>
    <t>TOXIC SOLID, CORROSIVE, INORGANIC, N.O.S.</t>
  </si>
  <si>
    <t>CLINICAL WASTE, UNSPECIFIED, N.O.S.</t>
  </si>
  <si>
    <t>BATTERIES, CONTAINING SODIUM</t>
  </si>
  <si>
    <t>HYDROGEN CYANIDE, SOLUTION IN ALCOHOL</t>
  </si>
  <si>
    <t>HYDROCARBONS, LIQUID, N.O.S.</t>
  </si>
  <si>
    <t>HEPTAFLUOROPROPANE</t>
  </si>
  <si>
    <t>ETHYLENE OXIDE AND CHLOROTETRAFLUOROETHANE MIXTURE</t>
  </si>
  <si>
    <t>ETHYLENE OXIDE AND PENTAFLUOROETHANE MIXTURE</t>
  </si>
  <si>
    <t>ETHYLENE OXIDE AND TETRAFLUOROETHANE MIXTURE</t>
  </si>
  <si>
    <t>CORROSIVE LIQUID, SELF-HEATING, N.O.S.</t>
  </si>
  <si>
    <t>2-DIMETHYLAMINOETHYL ACRYLATE</t>
  </si>
  <si>
    <t>COMPRESSED GAS, TOXIC, OXIDIZING, N.O.S.</t>
  </si>
  <si>
    <t>COMPRESSED GAS, TOXIC, CORROSIVE, N.O.S.</t>
  </si>
  <si>
    <t>LIQUEFIED GAS, TOXIC, OXIDIZING, N.O.S.</t>
  </si>
  <si>
    <t>LIQUEFIED GAS, TOXIC, CORROSIVE, N.O.S.</t>
  </si>
  <si>
    <t>LIQUEFIED GAS, TOXIC, FLAMMABLE, CORROSIVE, N.O.S.</t>
  </si>
  <si>
    <t>LIQUEFIED GAS, TOXIC, OXIDIZING, CORROSIVE, N.O.S.</t>
  </si>
  <si>
    <t>GAS, REFRIGERATED LIQUID, OXIDIZING, N.O.S.</t>
  </si>
  <si>
    <t>GAS, REFRIGERATED LIQUID, FLAMMABLE, N.O.S.</t>
  </si>
  <si>
    <t>ORGANIC PIGMENTS, SELF-HEATING</t>
  </si>
  <si>
    <t>PLASTICS MOULDING COMPOUND</t>
  </si>
  <si>
    <t>CHEMICAL SAMPLE, TOXIC</t>
  </si>
  <si>
    <t>CHEMICAL KIT</t>
  </si>
  <si>
    <t>2-AMINO-4,6-DINITROPHENOL, WETTED</t>
  </si>
  <si>
    <t>NITROGLYCERIN MIXTURE, DESENSITIZED, SOLID, N.O.S.</t>
  </si>
  <si>
    <t>HEXACHLOROBENZENE</t>
  </si>
  <si>
    <t>NITROANISOLES, LIQUID</t>
  </si>
  <si>
    <t>NITROBROMOBENZENES, LIQUID</t>
  </si>
  <si>
    <t>AMINES, FLAMMABLE, CORROSIVE, N.O.S.</t>
  </si>
  <si>
    <t>AMINES, LIQUID, CORROSIVE, FLAMMABLE, N.O.S.</t>
  </si>
  <si>
    <t>AMINES, LIQUID, CORROSIVE, N.O.S.</t>
  </si>
  <si>
    <t>N-BUTYLANILINE</t>
  </si>
  <si>
    <t>BUTYRIC ANHYDRIDE</t>
  </si>
  <si>
    <t>BARIUM HYPOCHLORITE</t>
  </si>
  <si>
    <t>CYCLOBUTYL CHLOROFORMATE</t>
  </si>
  <si>
    <t>CHLOROMETHYL CHLOROFORMATE</t>
  </si>
  <si>
    <t>PHENYL CHLOROFORMATE</t>
  </si>
  <si>
    <t>tert-BUTYLCYCLOHEXYL CHLOROFORMATE</t>
  </si>
  <si>
    <t>2-ETHYLHEXYL CHLOROFORMATE</t>
  </si>
  <si>
    <t>TETRAMETHYLSILANE</t>
  </si>
  <si>
    <t>1,3-DICHLOROPROPANOL-2</t>
  </si>
  <si>
    <t>DIETHYLTHIOPHOSPHORYL CHLORIDE</t>
  </si>
  <si>
    <t>1,2-EPOXY-3-ETHOXYPROPANE</t>
  </si>
  <si>
    <t>N-ETHYLBENZYLTOLUIDINES, LIQUID</t>
  </si>
  <si>
    <t>N-ETHYLTOLUIDINES</t>
  </si>
  <si>
    <t>CARBAMATE PESTICIDE, SOLID, TOXIC</t>
  </si>
  <si>
    <t>CARBAMATE PESTICIDE, LIQUID, FLAMMABLE, TOXIC</t>
  </si>
  <si>
    <t>ARSENICAL PESTICIDE, SOLID, TOXIC</t>
  </si>
  <si>
    <t>ARSENICAL PESTICIDE, LIQUID, FLAMMABLE, TOXIC</t>
  </si>
  <si>
    <t>ORGANOCHLORINE PESTICIDE, SOLID, TOXIC</t>
  </si>
  <si>
    <t>ORGANOCHLORINE PESTICIDE, LIQUID, FLAMMABLE, TOXIC</t>
  </si>
  <si>
    <t>TRIAZINE PESTICIDE, SOLID, TOXIC</t>
  </si>
  <si>
    <t>TRIAZINE PESTICIDE, LIQUID, FLAMMABLE, TOXIC</t>
  </si>
  <si>
    <t>THIOCARBAMATE PESTICIDE, SOLID, TOXIC</t>
  </si>
  <si>
    <t>THIOCARBAMATE PESTICIDE, LIQUID, FLAMMABLE, TOXIC</t>
  </si>
  <si>
    <t>MERCURY BASED PESTICIDE, SOLID, TOXIC</t>
  </si>
  <si>
    <t>MERCURY BASED PESTICIDE, LIQUID, FLAMMABLE, TOXIC</t>
  </si>
  <si>
    <t>SUBSTITUTED NITROPHENOL PESTICIDE, SOLID, TOXIC</t>
  </si>
  <si>
    <t>BIPYRIDILIUM PESTICIDE, SOLID, TOXIC</t>
  </si>
  <si>
    <t>BIPYRIDILIUM PESTICIDE, LIQUID, FLAMMABLE, TOXIC</t>
  </si>
  <si>
    <t>ORGANOPHOSPHORUS PESTICIDE, SOLID, TOXIC</t>
  </si>
  <si>
    <t>4-THIAPENTANAL</t>
  </si>
  <si>
    <t>ORGANOTIN PESTICIDE, SOLID, TOXIC</t>
  </si>
  <si>
    <t>ORGANOTIN PESTICIDE, LIQUID, FLAMMABLE, TOXIC</t>
  </si>
  <si>
    <t>2-METHYLBUTANAL</t>
  </si>
  <si>
    <t>ACETYLENE, SOLVENT FREE</t>
  </si>
  <si>
    <t>AMMONIUM NITRATE EMULSION</t>
  </si>
  <si>
    <t>4-NITROPHENYLHYDRAZINE</t>
  </si>
  <si>
    <t>SODIUM PERBORATE MONOHYDRATE</t>
  </si>
  <si>
    <t>SODIUM CARBONATE PEROXYHYDRATE</t>
  </si>
  <si>
    <t>DESENSITIZED EXPLOSIVE, LIQUID, N.O.S.</t>
  </si>
  <si>
    <t>DESENSITIZED EXPLOSIVE, SOLID, N.O.S.</t>
  </si>
  <si>
    <t>TOXIC BY INHALATION LIQUID, N.O.S.</t>
  </si>
  <si>
    <t>TOXIC BY INHALATION LIQUID, FLAMMABLE, N.O.S.</t>
  </si>
  <si>
    <t>TOXIC BY INHALATION LIQUID, WATER-REACTIVE, N.O.S.</t>
  </si>
  <si>
    <t>TOXIC BY INHALATION LIQUID, OXIDIZING, N.O.S.</t>
  </si>
  <si>
    <t>TOXIC BY INHALATION LIQUID, CORROSIVE, N.O.S.</t>
  </si>
  <si>
    <t>ORGANOMETALLIC SUBSTANCE, SOLID, PYROPHORIC</t>
  </si>
  <si>
    <t>ORGANOMETALLIC SUBSTANCE, LIQUID, PYROPHORIC</t>
  </si>
  <si>
    <t>ORGANOMETALLIC SUBSTANCE, SOLID, WATER-REACTIVE</t>
  </si>
  <si>
    <t>ORGANOMETALLIC SUBSTANCE, LIQUID, WATER-REACTIVE</t>
  </si>
  <si>
    <t>ALKALI METAL AMALGAM, SOLID</t>
  </si>
  <si>
    <t>ALKALINE EARTH METAL AMALGAM, SOLID</t>
  </si>
  <si>
    <t>POTASSIUM METAL ALLOYS, SOLID</t>
  </si>
  <si>
    <t>POTASSIUM SODIUM ALLOYS, SOLID</t>
  </si>
  <si>
    <t>BARIUM CHLORATE SOLUTION</t>
  </si>
  <si>
    <t>BARIUM PERCHLORATE SOLUTION</t>
  </si>
  <si>
    <t>CHLORATE AND MAGNESIUM CHLORIDE MIXTURE SOLUTION</t>
  </si>
  <si>
    <t>LEAD PERCHLORATE SOLUTION</t>
  </si>
  <si>
    <t>CHLORONITROBENZENES, LIQUID</t>
  </si>
  <si>
    <t>4-CHLORO-o-TOLUIDINE HYDROCHLORIDE SOLUTION</t>
  </si>
  <si>
    <t>beta-NAPHTHYLAMINE SOLUTION</t>
  </si>
  <si>
    <t>POTASSIUM CYANIDE SOLUTION</t>
  </si>
  <si>
    <t>SODIUM CYANIDE SOLUTION</t>
  </si>
  <si>
    <t>SODIUM FLUORIDE SOLUTION</t>
  </si>
  <si>
    <t>CHLOROACETOPHENONE, LIQUID</t>
  </si>
  <si>
    <t>XYLYL BROMIDE, SOLID</t>
  </si>
  <si>
    <t>2,4-TOLUYLENEDIAMINE SOLUTION</t>
  </si>
  <si>
    <t>BORON TRIFLUORIDE ACETIC ACID COMPLEX, SOLID</t>
  </si>
  <si>
    <t>BORON TRIFLUORIDE PROPIONIC ACID COMPLEX, SOLID</t>
  </si>
  <si>
    <t>POTASSIUM HYDROGEN DIFLUORIDE SOLUTION</t>
  </si>
  <si>
    <t>POTASSIUM FLUORIDE SOLUTION</t>
  </si>
  <si>
    <t>TETRAMETHYLAMMONIUM HYDROXIDE, SOLID</t>
  </si>
  <si>
    <t>AMMONIUM DINITRO-o-CRESOLATE SOLUTION</t>
  </si>
  <si>
    <t>BROMOACETIC ACID, SOLID</t>
  </si>
  <si>
    <t>ACRYLAMIDE SOLUTION</t>
  </si>
  <si>
    <t>CHLOROBENZYL CHLORIDES, SOLID</t>
  </si>
  <si>
    <t>CHLOROTOLUIDINES, LIQUID</t>
  </si>
  <si>
    <t>XYLENOLS, LIQUID</t>
  </si>
  <si>
    <t>NITROBENZOTRIFLUORIDES, SOLID</t>
  </si>
  <si>
    <t>POLYCHLORINATED BIPHENYLS, SOLID</t>
  </si>
  <si>
    <t>NITROCRESOLS, LIQUID</t>
  </si>
  <si>
    <t>HEXAFLUOROACETONE HYDRATE, SOLID</t>
  </si>
  <si>
    <t>CHLOROCRESOLS, SOLID</t>
  </si>
  <si>
    <t>alpha-METHYLBENZYL ALCOHOL, SOLID</t>
  </si>
  <si>
    <t>SELENIUM COMPOUND, LIQUID, N.O.S.</t>
  </si>
  <si>
    <t>CHLORODINITROBENZENES, SOLID</t>
  </si>
  <si>
    <t>DICHLOROANILINES, SOLID</t>
  </si>
  <si>
    <t>DINITROBENZENES, SOLID</t>
  </si>
  <si>
    <t>NICOTINE HYDROCHLORIDE, SOLID</t>
  </si>
  <si>
    <t>NICOTINE SULPHATE, SOLID</t>
  </si>
  <si>
    <t>NITROTOLUENES, SOLID</t>
  </si>
  <si>
    <t>NITROXYLENES, SOLID</t>
  </si>
  <si>
    <t>TEAR GAS SUBSTANCE, SOLID, N.O.S.</t>
  </si>
  <si>
    <t>BROMOBENZYL CYANIDES, SOLID</t>
  </si>
  <si>
    <t>DIPHENYLCHLOROARSINE, SOLID</t>
  </si>
  <si>
    <t>TOLUIDINES, SOLID</t>
  </si>
  <si>
    <t>XYLIDINES, SOLID</t>
  </si>
  <si>
    <t>PHOSPHORIC ACID, SOLID</t>
  </si>
  <si>
    <t>DINITROTOLUENES, SOLID</t>
  </si>
  <si>
    <t>CRESOLS, SOLID</t>
  </si>
  <si>
    <t>NITROSYLSULPHURIC ACID, SOLID</t>
  </si>
  <si>
    <t>CHLORONITROTOLUENES, SOLID</t>
  </si>
  <si>
    <t>NITROANISOLES, SOLID</t>
  </si>
  <si>
    <t>NITROBROMOBENZENES, SOLID</t>
  </si>
  <si>
    <t>N-ETHYLBENZYLTOLUIDINES, SOLID</t>
  </si>
  <si>
    <t>ORGANOARSENIC COMPOUND, SOLID, N.O.S.</t>
  </si>
  <si>
    <t>METAL CARBONYLS, SOLID, N.O.S.</t>
  </si>
  <si>
    <t>HYDROGEN IN A METAL HYDRIDE STORAGE SYSTEM</t>
  </si>
  <si>
    <t>0004</t>
  </si>
  <si>
    <t>0005</t>
  </si>
  <si>
    <t>0006</t>
  </si>
  <si>
    <t>0007</t>
  </si>
  <si>
    <t>0009</t>
  </si>
  <si>
    <t>0010</t>
  </si>
  <si>
    <t>0012</t>
  </si>
  <si>
    <t>0014</t>
  </si>
  <si>
    <t>0015</t>
  </si>
  <si>
    <t>0016</t>
  </si>
  <si>
    <t>0018</t>
  </si>
  <si>
    <t>0019</t>
  </si>
  <si>
    <t>0020</t>
  </si>
  <si>
    <t>0021</t>
  </si>
  <si>
    <t>0027</t>
  </si>
  <si>
    <t>0028</t>
  </si>
  <si>
    <t>0029</t>
  </si>
  <si>
    <t>0030</t>
  </si>
  <si>
    <t>0033</t>
  </si>
  <si>
    <t>0034</t>
  </si>
  <si>
    <t>0035</t>
  </si>
  <si>
    <t>0037</t>
  </si>
  <si>
    <t>0038</t>
  </si>
  <si>
    <t>0039</t>
  </si>
  <si>
    <t>0042</t>
  </si>
  <si>
    <t>0043</t>
  </si>
  <si>
    <t>0044</t>
  </si>
  <si>
    <t>0048</t>
  </si>
  <si>
    <t>0049</t>
  </si>
  <si>
    <t>0050</t>
  </si>
  <si>
    <t>0054</t>
  </si>
  <si>
    <t>0055</t>
  </si>
  <si>
    <t>0056</t>
  </si>
  <si>
    <t>0059</t>
  </si>
  <si>
    <t>0060</t>
  </si>
  <si>
    <t>0065</t>
  </si>
  <si>
    <t>0066</t>
  </si>
  <si>
    <t>0070</t>
  </si>
  <si>
    <t>0072</t>
  </si>
  <si>
    <t>0073</t>
  </si>
  <si>
    <t>0074</t>
  </si>
  <si>
    <t>0075</t>
  </si>
  <si>
    <t>0076</t>
  </si>
  <si>
    <t>0077</t>
  </si>
  <si>
    <t>0078</t>
  </si>
  <si>
    <t>0079</t>
  </si>
  <si>
    <t>0081</t>
  </si>
  <si>
    <t>0082</t>
  </si>
  <si>
    <t>0083</t>
  </si>
  <si>
    <t>0084</t>
  </si>
  <si>
    <t>0092</t>
  </si>
  <si>
    <t>0093</t>
  </si>
  <si>
    <t>0094</t>
  </si>
  <si>
    <t>0099</t>
  </si>
  <si>
    <t>0101</t>
  </si>
  <si>
    <t>0102</t>
  </si>
  <si>
    <t>0103</t>
  </si>
  <si>
    <t>0104</t>
  </si>
  <si>
    <t>0105</t>
  </si>
  <si>
    <t>0106</t>
  </si>
  <si>
    <t>0107</t>
  </si>
  <si>
    <t>0110</t>
  </si>
  <si>
    <t>0113</t>
  </si>
  <si>
    <t>0114</t>
  </si>
  <si>
    <t>0118</t>
  </si>
  <si>
    <t>0121</t>
  </si>
  <si>
    <t>0124</t>
  </si>
  <si>
    <t>0129</t>
  </si>
  <si>
    <t>0130</t>
  </si>
  <si>
    <t>0131</t>
  </si>
  <si>
    <t>0132</t>
  </si>
  <si>
    <t>0133</t>
  </si>
  <si>
    <t>0135</t>
  </si>
  <si>
    <t>0136</t>
  </si>
  <si>
    <t>0137</t>
  </si>
  <si>
    <t>0138</t>
  </si>
  <si>
    <t>0143</t>
  </si>
  <si>
    <t>0144</t>
  </si>
  <si>
    <t>0146</t>
  </si>
  <si>
    <t>0147</t>
  </si>
  <si>
    <t>0150</t>
  </si>
  <si>
    <t>0151</t>
  </si>
  <si>
    <t>0153</t>
  </si>
  <si>
    <t>0154</t>
  </si>
  <si>
    <t>0155</t>
  </si>
  <si>
    <t>0159</t>
  </si>
  <si>
    <t>0160</t>
  </si>
  <si>
    <t>0161</t>
  </si>
  <si>
    <t>0167</t>
  </si>
  <si>
    <t>0168</t>
  </si>
  <si>
    <t>0169</t>
  </si>
  <si>
    <t>0171</t>
  </si>
  <si>
    <t>0173</t>
  </si>
  <si>
    <t>0174</t>
  </si>
  <si>
    <t>0180</t>
  </si>
  <si>
    <t>0181</t>
  </si>
  <si>
    <t>0182</t>
  </si>
  <si>
    <t>0183</t>
  </si>
  <si>
    <t>0186</t>
  </si>
  <si>
    <t>0190</t>
  </si>
  <si>
    <t>0191</t>
  </si>
  <si>
    <t>0192</t>
  </si>
  <si>
    <t>0193</t>
  </si>
  <si>
    <t>0194</t>
  </si>
  <si>
    <t>0195</t>
  </si>
  <si>
    <t>0196</t>
  </si>
  <si>
    <t>0197</t>
  </si>
  <si>
    <t>0204</t>
  </si>
  <si>
    <t>0207</t>
  </si>
  <si>
    <t>0208</t>
  </si>
  <si>
    <t>0209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</si>
  <si>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</si>
  <si>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</si>
  <si>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</si>
  <si>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</si>
  <si>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</si>
  <si>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</si>
  <si>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</si>
  <si>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</si>
  <si>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</si>
  <si>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</si>
  <si>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</si>
  <si>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0224</t>
  </si>
  <si>
    <t>0225</t>
  </si>
  <si>
    <t>0226</t>
  </si>
  <si>
    <t>0234</t>
  </si>
  <si>
    <t>0235</t>
  </si>
  <si>
    <t>0236</t>
  </si>
  <si>
    <t>0237</t>
  </si>
  <si>
    <t>0238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</si>
  <si>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</si>
  <si>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</si>
  <si>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</si>
  <si>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</si>
  <si>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</si>
  <si>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</si>
  <si>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</si>
  <si>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</si>
  <si>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</si>
  <si>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</si>
  <si>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</si>
  <si>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0254</t>
  </si>
  <si>
    <t>0255</t>
  </si>
  <si>
    <t>0257</t>
  </si>
  <si>
    <t>0266</t>
  </si>
  <si>
    <t>0267</t>
  </si>
  <si>
    <t>0268</t>
  </si>
  <si>
    <t>0271</t>
  </si>
  <si>
    <t>0272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</si>
  <si>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</si>
  <si>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</si>
  <si>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</si>
  <si>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</si>
  <si>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</si>
  <si>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</si>
  <si>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</si>
  <si>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</si>
  <si>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</si>
  <si>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</si>
  <si>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</si>
  <si>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</si>
  <si>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</si>
  <si>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</si>
  <si>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</si>
  <si>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</si>
  <si>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</si>
  <si>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</si>
  <si>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</si>
  <si>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</si>
  <si>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</si>
  <si>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</si>
  <si>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</si>
  <si>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0299</t>
  </si>
  <si>
    <t>0300</t>
  </si>
  <si>
    <t>0301</t>
  </si>
  <si>
    <t>0303</t>
  </si>
  <si>
    <t>0305</t>
  </si>
  <si>
    <t>0306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</si>
  <si>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</si>
  <si>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</si>
  <si>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</si>
  <si>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</si>
  <si>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</si>
  <si>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</si>
  <si>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</si>
  <si>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</si>
  <si>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</si>
  <si>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</si>
  <si>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</si>
  <si>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</si>
  <si>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</si>
  <si>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</si>
  <si>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</si>
  <si>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</si>
  <si>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</si>
  <si>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</si>
  <si>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</si>
  <si>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</si>
  <si>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</si>
  <si>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</si>
  <si>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</si>
  <si>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</si>
  <si>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</si>
  <si>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</si>
  <si>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</si>
  <si>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</si>
  <si>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</si>
  <si>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</si>
  <si>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</si>
  <si>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</si>
  <si>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</si>
  <si>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</si>
  <si>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</si>
  <si>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</si>
  <si>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</si>
  <si>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</si>
  <si>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</si>
  <si>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</si>
  <si>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</si>
  <si>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</si>
  <si>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</si>
  <si>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</si>
  <si>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</si>
  <si>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</si>
  <si>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</si>
  <si>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</si>
  <si>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</si>
  <si>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</si>
  <si>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</si>
  <si>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</si>
  <si>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</si>
  <si>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</si>
  <si>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</si>
  <si>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</si>
  <si>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</si>
  <si>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</si>
  <si>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</si>
  <si>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</si>
  <si>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</si>
  <si>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</si>
  <si>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</si>
  <si>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</si>
  <si>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</si>
  <si>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</si>
  <si>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</si>
  <si>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</si>
  <si>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</si>
  <si>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</si>
  <si>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</si>
  <si>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</si>
  <si>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</si>
  <si>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</si>
  <si>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</si>
  <si>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</si>
  <si>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</si>
  <si>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</si>
  <si>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</si>
  <si>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</si>
  <si>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</si>
  <si>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</si>
  <si>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</si>
  <si>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</si>
  <si>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</si>
  <si>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</si>
  <si>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</si>
  <si>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</si>
  <si>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</si>
  <si>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</si>
  <si>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</si>
  <si>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</si>
  <si>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</si>
  <si>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</si>
  <si>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</si>
  <si>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</si>
  <si>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</si>
  <si>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</si>
  <si>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</si>
  <si>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</si>
  <si>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</si>
  <si>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</si>
  <si>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</si>
  <si>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</si>
  <si>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0417</t>
  </si>
  <si>
    <t>0418</t>
  </si>
  <si>
    <t>0419</t>
  </si>
  <si>
    <t>0420</t>
  </si>
  <si>
    <t>0421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</si>
  <si>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</si>
  <si>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</si>
  <si>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</si>
  <si>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</si>
  <si>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</si>
  <si>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</si>
  <si>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</si>
  <si>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</si>
  <si>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</si>
  <si>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</si>
  <si>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</si>
  <si>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</si>
  <si>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</si>
  <si>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</si>
  <si>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</si>
  <si>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</si>
  <si>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</si>
  <si>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</si>
  <si>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</si>
  <si>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</si>
  <si>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</si>
  <si>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</si>
  <si>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</si>
  <si>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</si>
  <si>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</si>
  <si>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</si>
  <si>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</si>
  <si>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</si>
  <si>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</si>
  <si>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</si>
  <si>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</si>
  <si>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</si>
  <si>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</si>
  <si>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</si>
  <si>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</si>
  <si>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</si>
  <si>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</si>
  <si>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</si>
  <si>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</si>
  <si>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</si>
  <si>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</si>
  <si>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</si>
  <si>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</si>
  <si>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</si>
  <si>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</si>
  <si>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</si>
  <si>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</si>
  <si>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</si>
  <si>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</si>
  <si>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</si>
  <si>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</si>
  <si>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</si>
  <si>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</si>
  <si>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</si>
  <si>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</si>
  <si>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</si>
  <si>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</si>
  <si>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</si>
  <si>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</si>
  <si>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</si>
  <si>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</si>
  <si>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</si>
  <si>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</si>
  <si>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</si>
  <si>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</si>
  <si>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</si>
  <si>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</si>
  <si>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</si>
  <si>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</si>
  <si>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</si>
  <si>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</si>
  <si>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</si>
  <si>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</si>
  <si>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</si>
  <si>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</si>
  <si>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</si>
  <si>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</si>
  <si>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</si>
  <si>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</si>
  <si>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</si>
  <si>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</si>
  <si>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1001</t>
  </si>
  <si>
    <t>1002</t>
  </si>
  <si>
    <t>1003</t>
  </si>
  <si>
    <t>1005</t>
  </si>
  <si>
    <t>1006</t>
  </si>
  <si>
    <t>1008</t>
  </si>
  <si>
    <t>1009</t>
  </si>
  <si>
    <t>1010</t>
  </si>
  <si>
    <t>1011</t>
  </si>
  <si>
    <t>1012</t>
  </si>
  <si>
    <t>1013</t>
  </si>
  <si>
    <t>1016</t>
  </si>
  <si>
    <t>1017</t>
  </si>
  <si>
    <t>1018</t>
  </si>
  <si>
    <t>1020</t>
  </si>
  <si>
    <t>1021</t>
  </si>
  <si>
    <t>1022</t>
  </si>
  <si>
    <t>1023</t>
  </si>
  <si>
    <t>1026</t>
  </si>
  <si>
    <t>1027</t>
  </si>
  <si>
    <t>1028</t>
  </si>
  <si>
    <t>1029</t>
  </si>
  <si>
    <t>1030</t>
  </si>
  <si>
    <t>1032</t>
  </si>
  <si>
    <t>1033</t>
  </si>
  <si>
    <t>1035</t>
  </si>
  <si>
    <t>1036</t>
  </si>
  <si>
    <t>1037</t>
  </si>
  <si>
    <t>1038</t>
  </si>
  <si>
    <t>1039</t>
  </si>
  <si>
    <t>1040</t>
  </si>
  <si>
    <t>1041</t>
  </si>
  <si>
    <t>1043</t>
  </si>
  <si>
    <t>1044</t>
  </si>
  <si>
    <t>1045</t>
  </si>
  <si>
    <t>1046</t>
  </si>
  <si>
    <t>1048</t>
  </si>
  <si>
    <t>1049</t>
  </si>
  <si>
    <t>1050</t>
  </si>
  <si>
    <t>1051</t>
  </si>
  <si>
    <t>1052</t>
  </si>
  <si>
    <t>1053</t>
  </si>
  <si>
    <t>1055</t>
  </si>
  <si>
    <t>1056</t>
  </si>
  <si>
    <t>1057</t>
  </si>
  <si>
    <t>1058</t>
  </si>
  <si>
    <t>1060</t>
  </si>
  <si>
    <t>1061</t>
  </si>
  <si>
    <t>1062</t>
  </si>
  <si>
    <t>1063</t>
  </si>
  <si>
    <t>1064</t>
  </si>
  <si>
    <t>1065</t>
  </si>
  <si>
    <t>1066</t>
  </si>
  <si>
    <t>1067</t>
  </si>
  <si>
    <t>1069</t>
  </si>
  <si>
    <t>1070</t>
  </si>
  <si>
    <t>1071</t>
  </si>
  <si>
    <t>1072</t>
  </si>
  <si>
    <t>1073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</si>
  <si>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</si>
  <si>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</si>
  <si>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</si>
  <si>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</si>
  <si>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</si>
  <si>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</si>
  <si>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</si>
  <si>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</si>
  <si>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</si>
  <si>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</si>
  <si>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</si>
  <si>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</si>
  <si>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</si>
  <si>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</si>
  <si>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</si>
  <si>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</si>
  <si>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</si>
  <si>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</si>
  <si>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1098</t>
  </si>
  <si>
    <t>1099</t>
  </si>
  <si>
    <t>1100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</si>
  <si>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</si>
  <si>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</si>
  <si>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</si>
  <si>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</si>
  <si>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</si>
  <si>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</si>
  <si>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</si>
  <si>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</si>
  <si>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</si>
  <si>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</si>
  <si>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</si>
  <si>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1120</t>
  </si>
  <si>
    <t>1123</t>
  </si>
  <si>
    <t>1125</t>
  </si>
  <si>
    <t>1126</t>
  </si>
  <si>
    <t>1127</t>
  </si>
  <si>
    <t>1128</t>
  </si>
  <si>
    <t>1129</t>
  </si>
  <si>
    <t>1130</t>
  </si>
  <si>
    <t>1131</t>
  </si>
  <si>
    <t>1133</t>
  </si>
  <si>
    <t>1134</t>
  </si>
  <si>
    <t>1135</t>
  </si>
  <si>
    <t>1136</t>
  </si>
  <si>
    <t>1139</t>
  </si>
  <si>
    <t>1143</t>
  </si>
  <si>
    <t>1144</t>
  </si>
  <si>
    <t>1145</t>
  </si>
  <si>
    <t>1146</t>
  </si>
  <si>
    <t>1147</t>
  </si>
  <si>
    <t>1148</t>
  </si>
  <si>
    <t>1149</t>
  </si>
  <si>
    <t>1150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</si>
  <si>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</si>
  <si>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</si>
  <si>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</si>
  <si>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</si>
  <si>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</si>
  <si>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</si>
  <si>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</si>
  <si>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</si>
  <si>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</si>
  <si>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</si>
  <si>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</si>
  <si>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</si>
  <si>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</si>
  <si>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</si>
  <si>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</si>
  <si>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</si>
  <si>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1169</t>
  </si>
  <si>
    <t>1170</t>
  </si>
  <si>
    <t>1171</t>
  </si>
  <si>
    <t>1172</t>
  </si>
  <si>
    <t>1173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</si>
  <si>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</si>
  <si>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</si>
  <si>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</si>
  <si>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</si>
  <si>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</si>
  <si>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</si>
  <si>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</si>
  <si>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</si>
  <si>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</si>
  <si>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</si>
  <si>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</si>
  <si>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</si>
  <si>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</si>
  <si>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</si>
  <si>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</si>
  <si>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</si>
  <si>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</si>
  <si>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</si>
  <si>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</si>
  <si>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</si>
  <si>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</si>
  <si>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</si>
  <si>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</si>
  <si>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</si>
  <si>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</si>
  <si>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</si>
  <si>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</si>
  <si>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1206</t>
  </si>
  <si>
    <t>1207</t>
  </si>
  <si>
    <t>1208</t>
  </si>
  <si>
    <t>1210</t>
  </si>
  <si>
    <t>1212</t>
  </si>
  <si>
    <t>1213</t>
  </si>
  <si>
    <t>1214</t>
  </si>
  <si>
    <t>1216</t>
  </si>
  <si>
    <t>1218</t>
  </si>
  <si>
    <t>1219</t>
  </si>
  <si>
    <t>1220</t>
  </si>
  <si>
    <t>1221</t>
  </si>
  <si>
    <t>1222</t>
  </si>
  <si>
    <t>1223</t>
  </si>
  <si>
    <t>1224</t>
  </si>
  <si>
    <t>1228</t>
  </si>
  <si>
    <t>1229</t>
  </si>
  <si>
    <t>1230</t>
  </si>
  <si>
    <t>1231</t>
  </si>
  <si>
    <t>1233</t>
  </si>
  <si>
    <t>1234</t>
  </si>
  <si>
    <t>1235</t>
  </si>
  <si>
    <t>1237</t>
  </si>
  <si>
    <t>1238</t>
  </si>
  <si>
    <t>1239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</si>
  <si>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</si>
  <si>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</si>
  <si>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</si>
  <si>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</si>
  <si>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</si>
  <si>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</si>
  <si>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</si>
  <si>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</si>
  <si>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</si>
  <si>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</si>
  <si>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1259</t>
  </si>
  <si>
    <t>1261</t>
  </si>
  <si>
    <t>1262</t>
  </si>
  <si>
    <t>1263</t>
  </si>
  <si>
    <t>1264</t>
  </si>
  <si>
    <t>1265</t>
  </si>
  <si>
    <t>L&amp;R</t>
  </si>
  <si>
    <t>UN Number</t>
  </si>
  <si>
    <t>DMV or L&amp;R Check</t>
  </si>
  <si>
    <t>1.4G</t>
  </si>
  <si>
    <t>1.4S</t>
  </si>
  <si>
    <t>UN #</t>
  </si>
  <si>
    <t>Class</t>
  </si>
  <si>
    <t>Description</t>
  </si>
  <si>
    <t>1.1D</t>
  </si>
  <si>
    <t>AMMONIUM PICRATE</t>
  </si>
  <si>
    <t>1.1F</t>
  </si>
  <si>
    <t>CARTRIDGES FOR WEAPONS</t>
  </si>
  <si>
    <t>1.1E</t>
  </si>
  <si>
    <t>1.2F</t>
  </si>
  <si>
    <t>1.2G</t>
  </si>
  <si>
    <t>AMMUNITION, INCENDIARY</t>
  </si>
  <si>
    <t>1.3G</t>
  </si>
  <si>
    <t>CARTRIDGES FOR WEAPONS, INERT PROJECTILE</t>
  </si>
  <si>
    <t>CARTRIDGES FOR WEAPONS, BLANK</t>
  </si>
  <si>
    <t>AMMUNITION, SMOKE</t>
  </si>
  <si>
    <t>AMMUNITION, TEAR-PRODUCING</t>
  </si>
  <si>
    <t>1.2K</t>
  </si>
  <si>
    <t>AMMUNITION, TOXIC</t>
  </si>
  <si>
    <t>1.3K</t>
  </si>
  <si>
    <t>BLACK POWDER</t>
  </si>
  <si>
    <t>BLACK POWDER, COMPRESSED</t>
  </si>
  <si>
    <t>1.1B</t>
  </si>
  <si>
    <t>DETONATORS, NON-ELECTRIC</t>
  </si>
  <si>
    <t>DETONATORS, ELECTRIC</t>
  </si>
  <si>
    <t>BOMBS</t>
  </si>
  <si>
    <t>1.2D</t>
  </si>
  <si>
    <t>BOMBS, PHOTO-FLASH</t>
  </si>
  <si>
    <t>BOOSTERS</t>
  </si>
  <si>
    <t>BURSTERS</t>
  </si>
  <si>
    <t>PRIMERS, CAP TYPE</t>
  </si>
  <si>
    <t>CHARGES, DEMOLITION</t>
  </si>
  <si>
    <t>1.1G</t>
  </si>
  <si>
    <t>CARTRIDGES, FLASH</t>
  </si>
  <si>
    <t>CARTRIDGES, SIGNAL</t>
  </si>
  <si>
    <t>CASES, CARTRIDGE, EMPTY, WITH PRIMER</t>
  </si>
  <si>
    <t>CHARGES, DEPTH</t>
  </si>
  <si>
    <t>CHARGES, SHAPED</t>
  </si>
  <si>
    <t>CHARGES, SUPPLEMENTARY, EXPLOSIVE</t>
  </si>
  <si>
    <t>CORD, DETONATING</t>
  </si>
  <si>
    <t>CORD, IGNITER</t>
  </si>
  <si>
    <t>CUTTERS, CABLE, EXPLOSIVE</t>
  </si>
  <si>
    <t>CYCLOTRIMETHYLENETRINITRAMINE, WETTED</t>
  </si>
  <si>
    <t>DETONATORS FOR AMMUNITION</t>
  </si>
  <si>
    <t>1.1A</t>
  </si>
  <si>
    <t>DIAZODINITROPHENOL, WETTED</t>
  </si>
  <si>
    <t>DIETHYLENEGLYCOL DINITRATE, DESENSITIZED</t>
  </si>
  <si>
    <t>DINITROPHENOL</t>
  </si>
  <si>
    <t>1.3C</t>
  </si>
  <si>
    <t>DINITROPHENOLATES</t>
  </si>
  <si>
    <t>DINITRORESORCINOL</t>
  </si>
  <si>
    <t>HEXANITRODIPHENYLAMINE</t>
  </si>
  <si>
    <t>EXPLOSIVE, BLASTING, TYPE A</t>
  </si>
  <si>
    <t>EXPLOSIVE, BLASTING, TYPE B</t>
  </si>
  <si>
    <t>EXPLOSIVE, BLASTING, TYPE C</t>
  </si>
  <si>
    <t>EXPLOSIVE, BLASTING, TYPE D</t>
  </si>
  <si>
    <t>FLARES, SURFACE</t>
  </si>
  <si>
    <t>FLARES, AERIAL</t>
  </si>
  <si>
    <t>FLASH POWDER</t>
  </si>
  <si>
    <t>FRACTURING DEVICES,EXPLOSIVE</t>
  </si>
  <si>
    <t>FUSE, NON-DETONATING</t>
  </si>
  <si>
    <t>FUSE, IGNITER</t>
  </si>
  <si>
    <t>1.4D</t>
  </si>
  <si>
    <t>CORD, DETONATING, MILD EFFECT</t>
  </si>
  <si>
    <t>FUSE, SAFETY</t>
  </si>
  <si>
    <t>FUZES, DETONATING</t>
  </si>
  <si>
    <t>1560</t>
  </si>
  <si>
    <t>1561</t>
  </si>
  <si>
    <t>1562</t>
  </si>
  <si>
    <t>1564</t>
  </si>
  <si>
    <t>1565</t>
  </si>
  <si>
    <t>1566</t>
  </si>
  <si>
    <t>1567</t>
  </si>
  <si>
    <t>1569</t>
  </si>
  <si>
    <t>1570</t>
  </si>
  <si>
    <t>1571</t>
  </si>
  <si>
    <t>1572</t>
  </si>
  <si>
    <t>1573</t>
  </si>
  <si>
    <t>1574</t>
  </si>
  <si>
    <t>1575</t>
  </si>
  <si>
    <t>1577</t>
  </si>
  <si>
    <t>1578</t>
  </si>
  <si>
    <t>1579</t>
  </si>
  <si>
    <t>1580</t>
  </si>
  <si>
    <t>1581</t>
  </si>
  <si>
    <t>1582</t>
  </si>
  <si>
    <t>1583</t>
  </si>
  <si>
    <t>1585</t>
  </si>
  <si>
    <t>1586</t>
  </si>
  <si>
    <t>1587</t>
  </si>
  <si>
    <t>1588</t>
  </si>
  <si>
    <t>1589</t>
  </si>
  <si>
    <t>1590</t>
  </si>
  <si>
    <t>1591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</si>
  <si>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</si>
  <si>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</si>
  <si>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</si>
  <si>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</si>
  <si>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</si>
  <si>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</si>
  <si>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</si>
  <si>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</si>
  <si>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</si>
  <si>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</si>
  <si>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</si>
  <si>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</si>
  <si>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</si>
  <si>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</si>
  <si>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</si>
  <si>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</si>
  <si>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1611</t>
  </si>
  <si>
    <t>1612</t>
  </si>
  <si>
    <t>1613</t>
  </si>
  <si>
    <t>1614</t>
  </si>
  <si>
    <t>1616</t>
  </si>
  <si>
    <t>1617</t>
  </si>
  <si>
    <t>1618</t>
  </si>
  <si>
    <t>1620</t>
  </si>
  <si>
    <t>1621</t>
  </si>
  <si>
    <t>1622</t>
  </si>
  <si>
    <t>1623</t>
  </si>
  <si>
    <t>1624</t>
  </si>
  <si>
    <t>1625</t>
  </si>
  <si>
    <t>1626</t>
  </si>
  <si>
    <t>1627</t>
  </si>
  <si>
    <t>1629</t>
  </si>
  <si>
    <t>1630</t>
  </si>
  <si>
    <t>1631</t>
  </si>
  <si>
    <t>1634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</si>
  <si>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</si>
  <si>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</si>
  <si>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</si>
  <si>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</si>
  <si>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</si>
  <si>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</si>
  <si>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</si>
  <si>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</si>
  <si>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</si>
  <si>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</si>
  <si>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</si>
  <si>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</si>
  <si>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</si>
  <si>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</si>
  <si>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</si>
  <si>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</si>
  <si>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</si>
  <si>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</si>
  <si>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</si>
  <si>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</si>
  <si>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</si>
  <si>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</si>
  <si>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</si>
  <si>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</si>
  <si>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</si>
  <si>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</si>
  <si>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</si>
  <si>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</si>
  <si>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</si>
  <si>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</si>
  <si>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1669</t>
  </si>
  <si>
    <t>1670</t>
  </si>
  <si>
    <t>1671</t>
  </si>
  <si>
    <t>1672</t>
  </si>
  <si>
    <t>1673</t>
  </si>
  <si>
    <t>1674</t>
  </si>
  <si>
    <t>1677</t>
  </si>
  <si>
    <t>1678</t>
  </si>
  <si>
    <t>1679</t>
  </si>
  <si>
    <t>1680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</si>
  <si>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</si>
  <si>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</si>
  <si>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</si>
  <si>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</si>
  <si>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</si>
  <si>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</si>
  <si>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</si>
  <si>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</si>
  <si>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</si>
  <si>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</si>
  <si>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</si>
  <si>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</si>
  <si>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</si>
  <si>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1697</t>
  </si>
  <si>
    <t>1698</t>
  </si>
  <si>
    <t>1699</t>
  </si>
  <si>
    <t>1700</t>
  </si>
  <si>
    <t>1701</t>
  </si>
  <si>
    <t>1702</t>
  </si>
  <si>
    <t>1704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</si>
  <si>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</si>
  <si>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</si>
  <si>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</si>
  <si>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</si>
  <si>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</si>
  <si>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</si>
  <si>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</si>
  <si>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</si>
  <si>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</si>
  <si>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</si>
  <si>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</si>
  <si>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</si>
  <si>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</si>
  <si>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</si>
  <si>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</si>
  <si>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</si>
  <si>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</si>
  <si>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</si>
  <si>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</si>
  <si>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</si>
  <si>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</si>
  <si>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</si>
  <si>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</si>
  <si>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</si>
  <si>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</si>
  <si>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</si>
  <si>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</si>
  <si>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</si>
  <si>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</si>
  <si>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</si>
  <si>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</si>
  <si>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</si>
  <si>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</si>
  <si>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</si>
  <si>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</si>
  <si>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</si>
  <si>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</si>
  <si>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</si>
  <si>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</si>
  <si>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</si>
  <si>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</si>
  <si>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</si>
  <si>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</si>
  <si>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</si>
  <si>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</si>
  <si>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</si>
  <si>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</si>
  <si>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</si>
  <si>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</si>
  <si>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</si>
  <si>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</si>
  <si>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</si>
  <si>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</si>
  <si>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</si>
  <si>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</si>
  <si>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</si>
  <si>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</si>
  <si>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</si>
  <si>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</si>
  <si>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</si>
  <si>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</si>
  <si>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</si>
  <si>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</si>
  <si>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</si>
  <si>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</si>
  <si>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</si>
  <si>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</si>
  <si>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</si>
  <si>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</si>
  <si>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</si>
  <si>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</si>
  <si>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</si>
  <si>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</si>
  <si>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</si>
  <si>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</si>
  <si>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</si>
  <si>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</si>
  <si>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</si>
  <si>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</si>
  <si>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</si>
  <si>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</si>
  <si>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</si>
  <si>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1796</t>
  </si>
  <si>
    <t>1798</t>
  </si>
  <si>
    <t>1799</t>
  </si>
  <si>
    <t>1800</t>
  </si>
  <si>
    <t>1801</t>
  </si>
  <si>
    <t>1802</t>
  </si>
  <si>
    <t>1803</t>
  </si>
  <si>
    <t>ARTICLES, EXPLOSIVE, N.O.S.</t>
  </si>
  <si>
    <t>1.1L</t>
  </si>
  <si>
    <t>SUBSTANCES, EXPLOSIVE, N.O.S.</t>
  </si>
  <si>
    <t>DETONATOR ASSEMBLIES, NON-ELECTRIC</t>
  </si>
  <si>
    <t>AMMUNITION, PRACTICE</t>
  </si>
  <si>
    <t>AMMUNITION, PROOF</t>
  </si>
  <si>
    <t>ARTICLES, PYROPHORIC</t>
  </si>
  <si>
    <t>COMPONENTS, EXPLOSIVE TRAIN, N.O.S.</t>
  </si>
  <si>
    <t>5-NITROBENZOTRIAZOL</t>
  </si>
  <si>
    <t>TRINITROBENZENESULPHONIC ACID</t>
  </si>
  <si>
    <t>TRINITROFLUORENONE</t>
  </si>
  <si>
    <t>TRINITROTOLUENE AND TRINITROBENZENE MIXTURE</t>
  </si>
  <si>
    <t>TRITONAL</t>
  </si>
  <si>
    <t>HEXANITROSTILBENE</t>
  </si>
  <si>
    <t>HEXOTONAL</t>
  </si>
  <si>
    <t>TRINITRORESORCINOL, WETTED</t>
  </si>
  <si>
    <t>1.2J</t>
  </si>
  <si>
    <t>ROCKET MOTORS, LIQUID FUELLED</t>
  </si>
  <si>
    <t>1.1J</t>
  </si>
  <si>
    <t>ROCKETS, LIQUID FUELLED</t>
  </si>
  <si>
    <t>BOMBS WITH FLAMMABLE LIQUID</t>
  </si>
  <si>
    <t>DIPICRYL SULPHIDE</t>
  </si>
  <si>
    <t>AMMONIUM PERCHLORATE</t>
  </si>
  <si>
    <t>DINITROSOBENZENE</t>
  </si>
  <si>
    <t>TETRAZOL-1-ACETIC ACID</t>
  </si>
  <si>
    <t>PENTAERYTHRITE TETRANITRATE</t>
  </si>
  <si>
    <t>1.4E</t>
  </si>
  <si>
    <t>ARTICLES, PYROTECHNIC</t>
  </si>
  <si>
    <t>CHARGES, EXPLOSIVE, COMMERCIAL</t>
  </si>
  <si>
    <t>CASES, COMBUSTIBLE, EMPTY, WITHOUT PRIMER</t>
  </si>
  <si>
    <t>5-MERCAPTOTETRAZOL-1-ACETIC ACID</t>
  </si>
  <si>
    <t>CHARGES, BURSTING, PLASTICS BONDED</t>
  </si>
  <si>
    <t>SUBSTANCES, EXPLOSIVE, VERY INSENSITIVE, N.O.S.</t>
  </si>
  <si>
    <t>CYCLOTRIMETHYLENETRINITRAMINE, DESENSITIZED</t>
  </si>
  <si>
    <t>CYCLOTETRAMETHYLENETETRANITRAMINE, DESENSITIZED</t>
  </si>
  <si>
    <t>1.6N</t>
  </si>
  <si>
    <t>ARTICLES, EXPLOSIVE, EXTREMELY INSENSITIVE</t>
  </si>
  <si>
    <t>DINITROGLYCOLURIL</t>
  </si>
  <si>
    <t>NITROTRIAZOLONE</t>
  </si>
  <si>
    <t>PROPELLANT, LIQUID</t>
  </si>
  <si>
    <t>OCTONAL</t>
  </si>
  <si>
    <t>PROPELLANT, SOLID</t>
  </si>
  <si>
    <t>1H-TETRAZOLE</t>
  </si>
  <si>
    <t>ACETYLENE, DISSOLVED</t>
  </si>
  <si>
    <t>AIR, COMPRESSED</t>
  </si>
  <si>
    <t>AIR, REFRIGERATED LIQUID</t>
  </si>
  <si>
    <t>AMMONIA, ANHYDROUS</t>
  </si>
  <si>
    <t>ARGON, COMPRESSED</t>
  </si>
  <si>
    <t>BORON TRIFLUORIDE</t>
  </si>
  <si>
    <t>BROMOTRIFLUOROMETHANE</t>
  </si>
  <si>
    <t>BUTADIENES, STABILIZED</t>
  </si>
  <si>
    <t>BUTANE</t>
  </si>
  <si>
    <t>BUTYLENE</t>
  </si>
  <si>
    <t>CARBON DIOXIDE</t>
  </si>
  <si>
    <t>2037</t>
  </si>
  <si>
    <t>2038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</si>
  <si>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</si>
  <si>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</si>
  <si>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</si>
  <si>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</si>
  <si>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</si>
  <si>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</si>
  <si>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</si>
  <si>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</si>
  <si>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</si>
  <si>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</si>
  <si>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</si>
  <si>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</si>
  <si>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</si>
  <si>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</si>
  <si>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</si>
  <si>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</si>
  <si>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2067</t>
  </si>
  <si>
    <t>2071</t>
  </si>
  <si>
    <t>2073</t>
  </si>
  <si>
    <t>2074</t>
  </si>
  <si>
    <t>2075</t>
  </si>
  <si>
    <t>2076</t>
  </si>
  <si>
    <t>2077</t>
  </si>
  <si>
    <t>2078</t>
  </si>
  <si>
    <t>2079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</si>
  <si>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</si>
  <si>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</si>
  <si>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</si>
  <si>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</si>
  <si>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</si>
  <si>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</si>
  <si>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</si>
  <si>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</si>
  <si>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</si>
  <si>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</si>
  <si>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</si>
  <si>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</si>
  <si>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</si>
  <si>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</si>
  <si>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</si>
  <si>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</si>
  <si>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</si>
  <si>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</si>
  <si>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</si>
  <si>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</si>
  <si>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</si>
  <si>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</si>
  <si>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</si>
  <si>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</si>
  <si>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</si>
  <si>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</si>
  <si>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</si>
  <si>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</si>
  <si>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</si>
  <si>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</si>
  <si>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</si>
  <si>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</si>
  <si>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</si>
  <si>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2222</t>
  </si>
  <si>
    <t>2224</t>
  </si>
  <si>
    <t>2225</t>
  </si>
  <si>
    <t>2226</t>
  </si>
  <si>
    <t>2227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</si>
  <si>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</si>
  <si>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</si>
  <si>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</si>
  <si>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</si>
  <si>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</si>
  <si>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</si>
  <si>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</si>
  <si>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</si>
  <si>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</si>
  <si>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</si>
  <si>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</si>
  <si>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</si>
  <si>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</si>
  <si>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</si>
  <si>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</si>
  <si>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</si>
  <si>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</si>
  <si>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</si>
  <si>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</si>
  <si>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</si>
  <si>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</si>
  <si>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</si>
  <si>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</si>
  <si>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</si>
  <si>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</si>
  <si>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</si>
  <si>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</si>
  <si>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</si>
  <si>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</si>
  <si>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</si>
  <si>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</si>
  <si>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</si>
  <si>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</si>
  <si>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</si>
  <si>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</si>
  <si>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</si>
  <si>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</si>
  <si>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</si>
  <si>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</si>
  <si>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</si>
  <si>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</si>
  <si>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</si>
  <si>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</si>
  <si>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</si>
  <si>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</si>
  <si>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</si>
  <si>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</si>
  <si>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</si>
  <si>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</si>
  <si>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</si>
  <si>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</si>
  <si>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</si>
  <si>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</si>
  <si>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</si>
  <si>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</si>
  <si>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</si>
  <si>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</si>
  <si>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</si>
  <si>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</si>
  <si>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</si>
  <si>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</si>
  <si>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</si>
  <si>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</si>
  <si>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</si>
  <si>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</si>
  <si>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</si>
  <si>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</si>
  <si>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</si>
  <si>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</si>
  <si>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</si>
  <si>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</si>
  <si>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</si>
  <si>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</si>
  <si>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</si>
  <si>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</si>
  <si>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</si>
  <si>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</si>
  <si>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</si>
  <si>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</si>
  <si>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</si>
  <si>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</si>
  <si>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</si>
  <si>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</si>
  <si>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</si>
  <si>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</si>
  <si>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</si>
  <si>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</si>
  <si>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</si>
  <si>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</si>
  <si>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</si>
  <si>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</si>
  <si>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</si>
  <si>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</si>
  <si>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</si>
  <si>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</si>
  <si>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</si>
  <si>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</si>
  <si>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</si>
  <si>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</si>
  <si>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</si>
  <si>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</si>
  <si>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</si>
  <si>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</si>
  <si>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</si>
  <si>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</si>
  <si>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</si>
  <si>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</si>
  <si>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</si>
  <si>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</si>
  <si>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</si>
  <si>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</si>
  <si>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</si>
  <si>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</si>
  <si>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2350</t>
  </si>
  <si>
    <t>2351</t>
  </si>
  <si>
    <t>2352</t>
  </si>
  <si>
    <t>2353</t>
  </si>
  <si>
    <t>2354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</si>
  <si>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</si>
  <si>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</si>
  <si>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</si>
  <si>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</si>
  <si>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</si>
  <si>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</si>
  <si>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</si>
  <si>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</si>
  <si>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</si>
  <si>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2366</t>
  </si>
  <si>
    <t>2367</t>
  </si>
  <si>
    <t>2368</t>
  </si>
  <si>
    <t>2370</t>
  </si>
  <si>
    <t>2371</t>
  </si>
  <si>
    <t>2372</t>
  </si>
  <si>
    <t>2373</t>
  </si>
  <si>
    <t>ACRYLONITRILE, STABILIZED</t>
  </si>
  <si>
    <t>ALLYL ALCOHOL</t>
  </si>
  <si>
    <t>ALLYL BROMIDE</t>
  </si>
  <si>
    <t>ALLYL CHLORIDE</t>
  </si>
  <si>
    <t>AMYL ACETATES</t>
  </si>
  <si>
    <t>PENTANOLS</t>
  </si>
  <si>
    <t>1-PENTENE</t>
  </si>
  <si>
    <t>AMYL FORMATES</t>
  </si>
  <si>
    <t>AMYL NITRITE</t>
  </si>
  <si>
    <t>BENZENE</t>
  </si>
  <si>
    <t>BUTANOLS</t>
  </si>
  <si>
    <t>BUTYL ACETATES</t>
  </si>
  <si>
    <t>1-BROMOBUTANE</t>
  </si>
  <si>
    <t>CHLOROBUTANES</t>
  </si>
  <si>
    <t>BUTYRALDEHYDE</t>
  </si>
  <si>
    <t>CAMPHOR OIL</t>
  </si>
  <si>
    <t>CARBON DISULPHIDE</t>
  </si>
  <si>
    <t>ADHESIVES</t>
  </si>
  <si>
    <t>CHLOROBENZENE</t>
  </si>
  <si>
    <t>ETHYLENE CHLOROHYDRIN</t>
  </si>
  <si>
    <t>COAL TAR DISTILLATES, FLAMMABLE</t>
  </si>
  <si>
    <t>COATING SOLUTION</t>
  </si>
  <si>
    <t>CROTONYLENE</t>
  </si>
  <si>
    <t>CYCLOHEXANE</t>
  </si>
  <si>
    <t>CYCLOPENTANE</t>
  </si>
  <si>
    <t>DIACETONE ALCOHOL</t>
  </si>
  <si>
    <t>DIBUTYL ETHERS</t>
  </si>
  <si>
    <t>1,2-DICHLOROETHYLENE</t>
  </si>
  <si>
    <t>DICHLOROPENTANES</t>
  </si>
  <si>
    <t>ETHYLENE GLYCOL DIETHYL ETHER</t>
  </si>
  <si>
    <t>DIETHYLAMINE</t>
  </si>
  <si>
    <t>DIETHYL ETHER</t>
  </si>
  <si>
    <t>DIETHYL KETONE</t>
  </si>
  <si>
    <t>DIISOBUTYL KETONE</t>
  </si>
  <si>
    <t>DIISOPROPYLAMINE</t>
  </si>
  <si>
    <t>DIISOPROPYL ETHER</t>
  </si>
  <si>
    <t>DIMETHYLAMINE, AQUEOUS SOLUTION</t>
  </si>
  <si>
    <t>DIMETHYL CARBONATE</t>
  </si>
  <si>
    <t>DIMETHYLDICHLOROSILANE</t>
  </si>
  <si>
    <t>DIMETHYLHYDRAZINE, UNSYMMETRICAL</t>
  </si>
  <si>
    <t>DIMETHYL SULPHIDE</t>
  </si>
  <si>
    <t>DIOXANE</t>
  </si>
  <si>
    <t>DIOXOLANE</t>
  </si>
  <si>
    <t>DIVINYL ETHER, STABILIZED</t>
  </si>
  <si>
    <t>EXTRACTS, AROMATIC, LIQUID</t>
  </si>
  <si>
    <t>ETHANOL</t>
  </si>
  <si>
    <t>ETHYLENE GLYCOL MONOETHYL ETHER</t>
  </si>
  <si>
    <t>ETHYLENE GLYCOL MONOETHYL ETHER ACETATE</t>
  </si>
  <si>
    <t>ETHYL ACETATE</t>
  </si>
  <si>
    <t>ETHYLBENZENE</t>
  </si>
  <si>
    <t>ETHYL BORATE</t>
  </si>
  <si>
    <t>2-ETHYLBUTYL ACETATE</t>
  </si>
  <si>
    <t>2-ETHYLBUTYRALDEHYDE</t>
  </si>
  <si>
    <t>ETHYL BUTYL ETHER</t>
  </si>
  <si>
    <t>ETHYL BUTYRATE</t>
  </si>
  <si>
    <t>ETHYL CHLOROACETATE</t>
  </si>
  <si>
    <t>ETHYL CHLOROFORMATE</t>
  </si>
  <si>
    <t>ETHYLDICHLOROSILANE</t>
  </si>
  <si>
    <t>ETHYLENE DICHLORIDE</t>
  </si>
  <si>
    <t>ETHYLENEIMINE, STABILIZED</t>
  </si>
  <si>
    <t>ETHYLENE GLYCOL MONOMETHYL ETHER</t>
  </si>
  <si>
    <t>ETHYLENE GLYCOL MONOMETHYL ETHER ACETATE</t>
  </si>
  <si>
    <t>ETHYL FORMATE</t>
  </si>
  <si>
    <t>OCTYL ALDEHYDES</t>
  </si>
  <si>
    <t>ETHYL LACTATE</t>
  </si>
  <si>
    <t>ETHYL METHYL KETONE</t>
  </si>
  <si>
    <t>ETHYL PROPIONATE</t>
  </si>
  <si>
    <t>ETHYLTRICHLOROSILANE</t>
  </si>
  <si>
    <t>EXTRACTS, FLAVOURING, LIQUID</t>
  </si>
  <si>
    <t>FORMALDEHYDE SOLUTION, FLAMMABLE</t>
  </si>
  <si>
    <t>FURALDEHYDES</t>
  </si>
  <si>
    <t>FUSEL OIL</t>
  </si>
  <si>
    <t>GAS OIL</t>
  </si>
  <si>
    <t>MOTOR SPIRIT</t>
  </si>
  <si>
    <t>HEPTANES</t>
  </si>
  <si>
    <t>HEXALDEHYDE</t>
  </si>
  <si>
    <t>HEXANES</t>
  </si>
  <si>
    <t>PRINTING INK</t>
  </si>
  <si>
    <t>ISOBUTANOL</t>
  </si>
  <si>
    <t>ISOBUTYL ACETATE</t>
  </si>
  <si>
    <t>ISOBUTYLAMINE</t>
  </si>
  <si>
    <t>ISOOCTENES</t>
  </si>
  <si>
    <t>ISOPRENE, STABILIZED</t>
  </si>
  <si>
    <t>ISOPROPANOL</t>
  </si>
  <si>
    <t>ISOPROPYL ACETATE</t>
  </si>
  <si>
    <t>ISOPROPYLAMINE</t>
  </si>
  <si>
    <t>ISOPROPYL NITRATE</t>
  </si>
  <si>
    <t>KEROSENE</t>
  </si>
  <si>
    <t>KETONES, LIQUID, N.O.S.</t>
  </si>
  <si>
    <t>MERCAPTANS, LIQUID, FLAMMABLE, TOXIC, N.O.S.</t>
  </si>
  <si>
    <t>MESITYL OXIDE</t>
  </si>
  <si>
    <t>METHANOL</t>
  </si>
  <si>
    <t>METHYL ACETATE</t>
  </si>
  <si>
    <t>METHYLAMYL ACETATE</t>
  </si>
  <si>
    <t>METHYLAL</t>
  </si>
  <si>
    <t>METHYLAMINE, AQUEOUS SOLUTION</t>
  </si>
  <si>
    <t>METHYL BUTYRATE</t>
  </si>
  <si>
    <t>METHYL CHLOROFORMATE</t>
  </si>
  <si>
    <t>METHYL CHLOROMETHYL ETHER</t>
  </si>
  <si>
    <t>METHYLDICHLOROSILANE</t>
  </si>
  <si>
    <t>METHYL FORMATE</t>
  </si>
  <si>
    <t>METHYLHYDRAZINE</t>
  </si>
  <si>
    <t>METHYL ISOBUTYL KETONE</t>
  </si>
  <si>
    <t>METHYL ISOPROPENYL KETONE, STABILIZED</t>
  </si>
  <si>
    <t>METHYL METHACRYLATE MONOMER, STABILIZED</t>
  </si>
  <si>
    <t>METHYL PROPIONATE</t>
  </si>
  <si>
    <t>METHYL PROPYL KETONE</t>
  </si>
  <si>
    <t>METHYLTRICHLOROSILANE</t>
  </si>
  <si>
    <t>METHYL VINYL KETONE, STABILIZED</t>
  </si>
  <si>
    <t>NICKEL CARBONYL</t>
  </si>
  <si>
    <t>NITROMETHANE</t>
  </si>
  <si>
    <t>OCTANES</t>
  </si>
  <si>
    <t>PAINT</t>
  </si>
  <si>
    <t>PARALDEHYDE</t>
  </si>
  <si>
    <t>PENTANES</t>
  </si>
  <si>
    <t>PERFUMERY PRODUCTS</t>
  </si>
  <si>
    <t>PETROLEUM CRUDE OIL</t>
  </si>
  <si>
    <t>PETROLEUM DISTILLATES, N.O.S.</t>
  </si>
  <si>
    <t>PINE OIL</t>
  </si>
  <si>
    <t>PROPIONALDEHYDE</t>
  </si>
  <si>
    <t>PROPYLAMINE</t>
  </si>
  <si>
    <t>1-CHLOROPROPANE</t>
  </si>
  <si>
    <t>1,2-DICHLOROPROPANE</t>
  </si>
  <si>
    <t>PROPYLENE OXIDE</t>
  </si>
  <si>
    <t>PROPYL FORMATES</t>
  </si>
  <si>
    <t>PYRIDINE</t>
  </si>
  <si>
    <t>ROSIN OIL</t>
  </si>
  <si>
    <t>RUBBER SOLUTION</t>
  </si>
  <si>
    <t>SHALE OIL</t>
  </si>
  <si>
    <t>SODIUM METHYLATE SOLUTION</t>
  </si>
  <si>
    <t>TETRAETHYL SILICATE</t>
  </si>
  <si>
    <t>TINCTURES, MEDICINAL</t>
  </si>
  <si>
    <t>TOLUENE</t>
  </si>
  <si>
    <t>TRICHLOROSILANE</t>
  </si>
  <si>
    <t>TRIETHYLAMINE</t>
  </si>
  <si>
    <t>TRIMETHYLAMINE, AQUEOUS SOLUTION</t>
  </si>
  <si>
    <t>TRIMETHYLCHLOROSILANE</t>
  </si>
  <si>
    <t>TURPENTINE</t>
  </si>
  <si>
    <t>TURPENTINE SUBSTITUTE</t>
  </si>
  <si>
    <t>VINYL ACETATE, STABILIZED</t>
  </si>
  <si>
    <t>VINYL ETHYL ETHER, STABILIZED</t>
  </si>
  <si>
    <t>VINYLIDENE CHLORIDE, STABILIZED</t>
  </si>
  <si>
    <t>VINYL ISOBUTYL ETHER, STABILIZED</t>
  </si>
  <si>
    <t>VINYLTRICHLOROSILANE</t>
  </si>
  <si>
    <t>WOOD PRESERVATIVES, LIQUID</t>
  </si>
  <si>
    <t>XYLENES</t>
  </si>
  <si>
    <t>ZIRCONIUM, SUSPENDED IN A FLAMMABLE LIQUID</t>
  </si>
  <si>
    <t>ALUMINIUM POWDER, COATED</t>
  </si>
  <si>
    <t>AMMONIUM PICRATE, WETTED</t>
  </si>
  <si>
    <t>BORNEOL</t>
  </si>
  <si>
    <t>CALCIUM RESINATE</t>
  </si>
  <si>
    <t>CALCIUM RESINATE, FUSED</t>
  </si>
  <si>
    <t>COBALT RESINATE, PRECIPITATED</t>
  </si>
  <si>
    <t>DINITROPHENOL, WETTED</t>
  </si>
  <si>
    <t>DINITROPHENOLATES, WETTED</t>
  </si>
  <si>
    <t>DINITRORESORCINOL, WETTED</t>
  </si>
  <si>
    <t>FERROCERIUM</t>
  </si>
  <si>
    <t>FILMS, NITROCELLULOSE BASE</t>
  </si>
  <si>
    <t>FLAMMABLE SOLID, ORGANIC, N.O.S.</t>
  </si>
  <si>
    <t>HAFNIUM POWDER, WETTED</t>
  </si>
  <si>
    <t>HAY</t>
  </si>
  <si>
    <t>HEXAMETHYLENETETRAMINE</t>
  </si>
  <si>
    <t>MANGANESE RESINATE</t>
  </si>
  <si>
    <t>METALDEHYDE</t>
  </si>
  <si>
    <t>CERIUM</t>
  </si>
  <si>
    <t>NAPHTHALENE, CRUDE</t>
  </si>
  <si>
    <t>NITROGUANIDINE, WETTED</t>
  </si>
  <si>
    <t>NITROSTARCH, WETTED</t>
  </si>
  <si>
    <t>PHOSPHORUS, AMORPHOUS</t>
  </si>
  <si>
    <t>PHOSPHORUS HEPTASULPHIDE</t>
  </si>
  <si>
    <t>PHOSPHORUS PENTASULPHIDE</t>
  </si>
  <si>
    <t>PHOSPHORUS SESQUISULPHIDE</t>
  </si>
  <si>
    <t>PHOSPHORUS TRISULPHIDE</t>
  </si>
  <si>
    <t>TRINITROPHENOL, WETTED</t>
  </si>
  <si>
    <t>RUBBER SCRAP</t>
  </si>
  <si>
    <t>SILICON POWDER, AMORPHOUS</t>
  </si>
  <si>
    <t>SILVER PICRATE, WETTED</t>
  </si>
  <si>
    <t>SODIUM PICRAMATE, WETTED</t>
  </si>
  <si>
    <t>SULPHUR</t>
  </si>
  <si>
    <t>TITANIUM POWDER, WETTED</t>
  </si>
  <si>
    <t>TRINITROBENZENE, WETTED</t>
  </si>
  <si>
    <t>TRINITROBENZOIC ACID, WETTED</t>
  </si>
  <si>
    <t>TRINITROTOLUENE, WETTED</t>
  </si>
  <si>
    <t>UREA NITRATE, WETTED</t>
  </si>
  <si>
    <t>ZIRCONIUM POWDER, WETTED</t>
  </si>
  <si>
    <t>CALCIUM PHOSPHIDE</t>
  </si>
  <si>
    <t>CARBON</t>
  </si>
  <si>
    <t>CARBON, ACTIVATED</t>
  </si>
  <si>
    <t>COPRA</t>
  </si>
  <si>
    <t>COTTON WASTE, OILY</t>
  </si>
  <si>
    <t>COTTON, WET</t>
  </si>
  <si>
    <t>p-NITROSODIMETHYLANILINE</t>
  </si>
  <si>
    <t>FIBRES ANIMAL</t>
  </si>
  <si>
    <t>FIBRES, ANIMAL, N.O.S.</t>
  </si>
  <si>
    <t>IRON OXIDE, SPENT</t>
  </si>
  <si>
    <t>METAL CATALYST, WETTED</t>
  </si>
  <si>
    <t>PAPER, UNSATURATED OIL TREATED</t>
  </si>
  <si>
    <t>PENTABORANE</t>
  </si>
  <si>
    <t>PHOSPHORUS, WHITE, DRY</t>
  </si>
  <si>
    <t>POTASSIUM SULPHIDE, ANHYDROUS</t>
  </si>
  <si>
    <t>PYROPHORIC METAL, N.O.S.</t>
  </si>
  <si>
    <t>SODIUM DITHIONITE</t>
  </si>
  <si>
    <t>SODIUM SULPHIDE, ANHYDROUS</t>
  </si>
  <si>
    <t>SEED CAKE</t>
  </si>
  <si>
    <t>WOOL WASTE, WET</t>
  </si>
  <si>
    <t>ALKALI METAL AMALGAM, LIQUID</t>
  </si>
  <si>
    <t>ALKALI METAL AMIDE</t>
  </si>
  <si>
    <t>ALKALI METAL DISPERSION</t>
  </si>
  <si>
    <t>ALKALINE EARTH METAL AMALGAM, LIQUID</t>
  </si>
  <si>
    <t>ALKALINE EARTH METAL ALLOY, N.O.S.</t>
  </si>
  <si>
    <t>ALUMINIUM CARBIDE</t>
  </si>
  <si>
    <t>ALUMINIUM FERROSILICON POWDER</t>
  </si>
  <si>
    <t>ALUMINIUM POWDER, UNCOATED</t>
  </si>
  <si>
    <t>ALUMINIUM PHOSPHIDE</t>
  </si>
  <si>
    <t>ALUMINIUM SILICON POWDER, UNCOATED</t>
  </si>
  <si>
    <t>BARIUM</t>
  </si>
  <si>
    <t>CALCIUM</t>
  </si>
  <si>
    <t>CALCIUM CARBIDE</t>
  </si>
  <si>
    <t>CALCIUM CYANAMIDE</t>
  </si>
  <si>
    <t>CALCIUM HYDRIDE</t>
  </si>
  <si>
    <t>CALCIUM SILICIDE</t>
  </si>
  <si>
    <t>CAESIUM</t>
  </si>
  <si>
    <t>FERROSILICON</t>
  </si>
  <si>
    <t>METAL HYDRIDES, WATER-REACTIVE, N.O.S.</t>
  </si>
  <si>
    <t>LITHIUM ALUMINIUM HYDRIDE</t>
  </si>
  <si>
    <t>LITHIUM ALUMINIUM HYDRIDE, ETHEREAL</t>
  </si>
  <si>
    <t>LITHIUM BOROHYDRIDE</t>
  </si>
  <si>
    <t>LITHIUM HYDRIDE</t>
  </si>
  <si>
    <t>LITHIUM</t>
  </si>
  <si>
    <t>LITHIUM SILICON</t>
  </si>
  <si>
    <t>MAGNESIUM POWDER</t>
  </si>
  <si>
    <t>MAGNESIUM ALUMINIUM PHOSPHIDE</t>
  </si>
  <si>
    <t>POTASSIUM METAL ALLOYS, LIQUID</t>
  </si>
  <si>
    <t>ALKALI METAL ALLOY, LIQUID, N.O.S.</t>
  </si>
  <si>
    <t>POTASSIUM SODIUM ALLOYS, LIQUID</t>
  </si>
  <si>
    <t>RUBIDIUM</t>
  </si>
  <si>
    <t>SODIUM BOROHYDRIDE</t>
  </si>
  <si>
    <t>SODIUM HYDRIDE</t>
  </si>
  <si>
    <t>SODIUM</t>
  </si>
  <si>
    <t>SODIUM METHYLATE</t>
  </si>
  <si>
    <t>SODIUM PHOSPHIDE</t>
  </si>
  <si>
    <t>STANNIC PHOSPHIDE</t>
  </si>
  <si>
    <t>ZINC ASHES</t>
  </si>
  <si>
    <t>ZINC POWDER</t>
  </si>
  <si>
    <t>ZIRCONIUM HYDRIDE</t>
  </si>
  <si>
    <t>ALUMINIUM NITRATE</t>
  </si>
  <si>
    <t>AMMONIUM DICHROMATE</t>
  </si>
  <si>
    <t>AMMONIUM PERSULPHATE</t>
  </si>
  <si>
    <t>BARIUM CHLORATE, SOLID</t>
  </si>
  <si>
    <t>BARIUM NITRATE</t>
  </si>
  <si>
    <t>BARIUM PERCHLORATE, SOLID</t>
  </si>
  <si>
    <t>BARIUM PERMANGANATE</t>
  </si>
  <si>
    <t>BARIUM PEROXIDE</t>
  </si>
  <si>
    <t>BROMATES, INORGANIC, N.O.S.</t>
  </si>
  <si>
    <t>CAESIUM NITRATE</t>
  </si>
  <si>
    <t>CALCIUM CHLORATE</t>
  </si>
  <si>
    <t>CALCIUM CHLORITE</t>
  </si>
  <si>
    <t>CALCIUM NITRATE</t>
  </si>
  <si>
    <t>CALCIUM PERCHLORATE</t>
  </si>
  <si>
    <t>CALCIUM PERMANGANATE</t>
  </si>
  <si>
    <t>CALCIUM PEROXIDE</t>
  </si>
  <si>
    <t>CHLORATE AND BORATE MIXTURE</t>
  </si>
  <si>
    <t>CHLORATE AND MAGNESIUM CHLORIDE MIXTURE, SOLID</t>
  </si>
  <si>
    <t>CHLORATES, INORGANIC, N.O.S.</t>
  </si>
  <si>
    <t>CHLORITES, INORGANIC, N.O.S.</t>
  </si>
  <si>
    <t>CHROMIUM TRIOXIDE, ANHYDROUS</t>
  </si>
  <si>
    <t>DIDYMIUM NITRATE</t>
  </si>
  <si>
    <t>FERRIC NITRATE</t>
  </si>
  <si>
    <t>GUANIDINE NITRATE</t>
  </si>
  <si>
    <t>LEAD NITRATE</t>
  </si>
  <si>
    <t>LEAD PERCHLORATE, SOLID</t>
  </si>
  <si>
    <t>LITHIUM HYPOCHLORITE, DRY</t>
  </si>
  <si>
    <t>LITHIUM PEROXIDE</t>
  </si>
  <si>
    <t>MAGNESIUM BROMATE</t>
  </si>
  <si>
    <t>MAGNESIUM NITRATE</t>
  </si>
  <si>
    <t>MAGNESIUM PERCHLORATE</t>
  </si>
  <si>
    <t>MAGNESIUM PEROXIDE</t>
  </si>
  <si>
    <t>NITRATES, INORGANIC, N.O.S.</t>
  </si>
  <si>
    <t>OXIDIZING SOLID, N.O.S.</t>
  </si>
  <si>
    <t>PERCHLORATES, INORGANIC, N.O.S.</t>
  </si>
  <si>
    <t>PERMANGANATES, INORGANIC, N.O.S.</t>
  </si>
  <si>
    <t>PEROXIDES, INORGANIC, N.O.S.</t>
  </si>
  <si>
    <t>POTASSIUM BROMATE</t>
  </si>
  <si>
    <t>POTASSIUM CHLORATE</t>
  </si>
  <si>
    <t>POTASSIUM NITRATE</t>
  </si>
  <si>
    <t>POTASSIUM NITRATE AND SODIUM NITRITE MIXTURE</t>
  </si>
  <si>
    <t>POTASSIUM NITRITE</t>
  </si>
  <si>
    <t>POTASSIUM PERCHLORATE</t>
  </si>
  <si>
    <t>POTASSIUM PERMANGANATE</t>
  </si>
  <si>
    <t>POTASSIUM PEROXIDE</t>
  </si>
  <si>
    <t>POTASSIUM PERSULPHATE</t>
  </si>
  <si>
    <t>SILVER NITRATE</t>
  </si>
  <si>
    <t>SODIUM BROMATE</t>
  </si>
  <si>
    <t>SODIUM CHLORATE</t>
  </si>
  <si>
    <t>SODIUM CHLORITE</t>
  </si>
  <si>
    <t>SODIUM NITRATE</t>
  </si>
  <si>
    <t>SODIUM NITRATE AND POTASSIUM NITRATE MIXTURE</t>
  </si>
  <si>
    <t>SODIUM NITRITE</t>
  </si>
  <si>
    <t>SODIUM PERCHLORATE</t>
  </si>
  <si>
    <t>SODIUM PERMANGANATE</t>
  </si>
  <si>
    <t>SODIUM PEROXIDE</t>
  </si>
  <si>
    <t>SODIUM PERSULPHATE</t>
  </si>
  <si>
    <t>STRONTIUM CHLORATE</t>
  </si>
  <si>
    <t>STRONTIUM NITRATE</t>
  </si>
  <si>
    <t>STRONTIUM PERCHLORATE</t>
  </si>
  <si>
    <t>STRONTIUM PEROXIDE</t>
  </si>
  <si>
    <t>TETRANITROMETHANE</t>
  </si>
  <si>
    <t>UREA HYDROGEN PEROXIDE</t>
  </si>
  <si>
    <t>ZINC AMMONIUM NITRITE</t>
  </si>
  <si>
    <t>ZINC CHLORATE</t>
  </si>
  <si>
    <t>ZINC NITRATE</t>
  </si>
  <si>
    <t>ZINC PERMANGANATE</t>
  </si>
  <si>
    <t>ZINC PEROXIDE</t>
  </si>
  <si>
    <t>ZIRCONIUM PICRAMATE, WETTED</t>
  </si>
  <si>
    <t>ACETONE CYANOHYDRIN, STABILIZED</t>
  </si>
  <si>
    <t>ALKALOIDS, SOLID, N.O.S.</t>
  </si>
  <si>
    <t>ALLYL ISOTHIOCYANATE, STABILIZED</t>
  </si>
  <si>
    <t>AMMONIUM ARSENATE</t>
  </si>
  <si>
    <t>ANILINE</t>
  </si>
  <si>
    <t>ANILINE HYDROCHLORIDE</t>
  </si>
  <si>
    <t>ANTIMONY COMPOUND, INORGANIC, SOLID, N.O.S.</t>
  </si>
  <si>
    <t>ANTIMONY LACTATE</t>
  </si>
  <si>
    <t>ANTIMONY POTASSIUM TARTRATE</t>
  </si>
  <si>
    <t>ARSENIC ACID, LIQUID</t>
  </si>
  <si>
    <t>ARSENIC ACID, SOLID</t>
  </si>
  <si>
    <t>ARSENIC BROMIDE</t>
  </si>
  <si>
    <t>ARSENIC COMPOUND, LIQUID, N.O.S.</t>
  </si>
  <si>
    <t>ARSENIC COMPOUND, SOLID, N.O.S.</t>
  </si>
  <si>
    <t>ARSENIC</t>
  </si>
  <si>
    <t>ARSENIC PENTOXIDE</t>
  </si>
  <si>
    <t>ARSENIC TRICHLORIDE</t>
  </si>
  <si>
    <t>ARSENIC TRIOXIDE</t>
  </si>
  <si>
    <t>ARSENICAL DUST</t>
  </si>
  <si>
    <t>BARIUM COMPOUND, N.O.S.</t>
  </si>
  <si>
    <t>BARIUM CYANIDE</t>
  </si>
  <si>
    <t>BERYLLIUM COMPOUND, N.O.S.</t>
  </si>
  <si>
    <t>BERYLLIUM POWDER</t>
  </si>
  <si>
    <t>BROMOACETONE</t>
  </si>
  <si>
    <t>BRUCINE</t>
  </si>
  <si>
    <t>BARIUM AZIDE, WETTED</t>
  </si>
  <si>
    <t>CACODYLIC ACID</t>
  </si>
  <si>
    <t>CALCIUM ARSENATE</t>
  </si>
  <si>
    <t>CALCIUM CYANIDE</t>
  </si>
  <si>
    <t>CHLORODINITROBENZENES, LIQUID</t>
  </si>
  <si>
    <t>CHLORONITROBENZENES, SOLID</t>
  </si>
  <si>
    <t>CHLOROPICRIN</t>
  </si>
  <si>
    <t>CHLOROPICRIN AND METHYL BROMIDE MIXTURE</t>
  </si>
  <si>
    <t>CHLOROPICRIN AND METHYL CHLORIDE MIXTURE</t>
  </si>
  <si>
    <t>CHLOROPICRIN MIXTURE, N.O.S.</t>
  </si>
  <si>
    <t>COPPER ACETOARSENITE</t>
  </si>
  <si>
    <t>COPPER ARSENITE</t>
  </si>
  <si>
    <t>COPPER CYANIDE</t>
  </si>
  <si>
    <t>CYANIDES, INORGANIC, SOLID, N.O.S.</t>
  </si>
  <si>
    <t>CYANOGEN CHLORIDE, STABILIZED</t>
  </si>
  <si>
    <t>DICHLOROANILINES, LIQUID</t>
  </si>
  <si>
    <t>DICHLOROMETHANE</t>
  </si>
  <si>
    <t>DIETHYL SULPHATE</t>
  </si>
  <si>
    <t>DIMETHYL SULPHATE</t>
  </si>
  <si>
    <t>DINITROANILINES</t>
  </si>
  <si>
    <t>DINITROBENZENES, LIQUID</t>
  </si>
  <si>
    <t>DINITROPHENOL SOLUTION</t>
  </si>
  <si>
    <t>DINITROTOLUENES, MOLTEN</t>
  </si>
  <si>
    <t>DISINFECTANT, SOLID, TOXIC, N.O.S.</t>
  </si>
  <si>
    <t>DYE, LIQUID, TOXIC, N.O.S.</t>
  </si>
  <si>
    <t>ETHYL BROMOACETATE</t>
  </si>
  <si>
    <t>ETHYLENEDIAMINE</t>
  </si>
  <si>
    <t>ETHYLENE DIBROMIDE</t>
  </si>
  <si>
    <t>FERRIC ARSENATE</t>
  </si>
  <si>
    <t>FERRIC ARSENITE</t>
  </si>
  <si>
    <t>FERROUS ARSENATE</t>
  </si>
  <si>
    <t>HEXAETHYL TETRAPHOSPHATE</t>
  </si>
  <si>
    <t>HYDROCYANIC ACID, AQUEOUS SOLUTION</t>
  </si>
  <si>
    <t>LEAD ACETATE</t>
  </si>
  <si>
    <t>LEAD ARSENATES</t>
  </si>
  <si>
    <t>LEAD ARSENITES</t>
  </si>
  <si>
    <t>LEAD CYANIDE</t>
  </si>
  <si>
    <t>LONDON PURPLE</t>
  </si>
  <si>
    <t>MAGNESIUM ARSENATE</t>
  </si>
  <si>
    <t>1266</t>
  </si>
  <si>
    <t>1267</t>
  </si>
  <si>
    <t>1268</t>
  </si>
  <si>
    <t>1272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</si>
  <si>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</si>
  <si>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</si>
  <si>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</si>
  <si>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</si>
  <si>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</si>
  <si>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</si>
  <si>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</si>
  <si>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</si>
  <si>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</si>
  <si>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1286</t>
  </si>
  <si>
    <t>1287</t>
  </si>
  <si>
    <t>1288</t>
  </si>
  <si>
    <t>1289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</si>
  <si>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</si>
  <si>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</si>
  <si>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</si>
  <si>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</si>
  <si>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</si>
  <si>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</si>
  <si>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</si>
  <si>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</si>
  <si>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</si>
  <si>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</si>
  <si>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</si>
  <si>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</si>
  <si>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</si>
  <si>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</si>
  <si>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</si>
  <si>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</si>
  <si>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</si>
  <si>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</si>
  <si>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</si>
  <si>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1312</t>
  </si>
  <si>
    <t>1313</t>
  </si>
  <si>
    <t>1314</t>
  </si>
  <si>
    <t>1318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</si>
  <si>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</si>
  <si>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</si>
  <si>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</si>
  <si>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</si>
  <si>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</si>
  <si>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</si>
  <si>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</si>
  <si>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</si>
  <si>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</si>
  <si>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1330</t>
  </si>
  <si>
    <t>1331</t>
  </si>
  <si>
    <t>1332</t>
  </si>
  <si>
    <t>1333</t>
  </si>
  <si>
    <t>1334</t>
  </si>
  <si>
    <t>1336</t>
  </si>
  <si>
    <t>1337</t>
  </si>
  <si>
    <t>1338</t>
  </si>
  <si>
    <t>1339</t>
  </si>
  <si>
    <t>1340</t>
  </si>
  <si>
    <t>1341</t>
  </si>
  <si>
    <t>1343</t>
  </si>
  <si>
    <t>1344</t>
  </si>
  <si>
    <t>1345</t>
  </si>
  <si>
    <t>1346</t>
  </si>
  <si>
    <t>1347</t>
  </si>
  <si>
    <t>1348</t>
  </si>
  <si>
    <t>1349</t>
  </si>
  <si>
    <t>1350</t>
  </si>
  <si>
    <t>1352</t>
  </si>
  <si>
    <t>1353</t>
  </si>
  <si>
    <t>1354</t>
  </si>
  <si>
    <t>1355</t>
  </si>
  <si>
    <t>1356</t>
  </si>
  <si>
    <t>1357</t>
  </si>
  <si>
    <t>1358</t>
  </si>
  <si>
    <t>1360</t>
  </si>
  <si>
    <t>1361</t>
  </si>
  <si>
    <t>1362</t>
  </si>
  <si>
    <t>1363</t>
  </si>
  <si>
    <t>1364</t>
  </si>
  <si>
    <t>1365</t>
  </si>
  <si>
    <t>1369</t>
  </si>
  <si>
    <t>1372</t>
  </si>
  <si>
    <t>1373</t>
  </si>
  <si>
    <t>1374</t>
  </si>
  <si>
    <t>1376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</si>
  <si>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</si>
  <si>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</si>
  <si>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</si>
  <si>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</si>
  <si>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</si>
  <si>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</si>
  <si>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</si>
  <si>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</si>
  <si>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</si>
  <si>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</si>
  <si>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</si>
  <si>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</si>
  <si>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</si>
  <si>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</si>
  <si>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</si>
  <si>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</si>
  <si>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</si>
  <si>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</si>
  <si>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</si>
  <si>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</si>
  <si>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1400</t>
  </si>
  <si>
    <t>1401</t>
  </si>
  <si>
    <t>1402</t>
  </si>
  <si>
    <t>1403</t>
  </si>
  <si>
    <t>1404</t>
  </si>
  <si>
    <t>1405</t>
  </si>
  <si>
    <t>1407</t>
  </si>
  <si>
    <t>1408</t>
  </si>
  <si>
    <t>1409</t>
  </si>
  <si>
    <t>1410</t>
  </si>
  <si>
    <t>1411</t>
  </si>
  <si>
    <t>1413</t>
  </si>
  <si>
    <t>1414</t>
  </si>
  <si>
    <t>1415</t>
  </si>
  <si>
    <t>1417</t>
  </si>
  <si>
    <t>1418</t>
  </si>
  <si>
    <t>1419</t>
  </si>
  <si>
    <t>1420</t>
  </si>
  <si>
    <t>1421</t>
  </si>
  <si>
    <t>1422</t>
  </si>
  <si>
    <t>1423</t>
  </si>
  <si>
    <t>1426</t>
  </si>
  <si>
    <t>1427</t>
  </si>
  <si>
    <t>1428</t>
  </si>
  <si>
    <t>1431</t>
  </si>
  <si>
    <t>1432</t>
  </si>
  <si>
    <t>1433</t>
  </si>
  <si>
    <t>1435</t>
  </si>
  <si>
    <t>1436</t>
  </si>
  <si>
    <t>1437</t>
  </si>
  <si>
    <t>1438</t>
  </si>
  <si>
    <t>1439</t>
  </si>
  <si>
    <t>1442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</si>
  <si>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</si>
  <si>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</si>
  <si>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</si>
  <si>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</si>
  <si>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</si>
  <si>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</si>
  <si>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</si>
  <si>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</si>
  <si>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</si>
  <si>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</si>
  <si>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</si>
  <si>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</si>
  <si>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</si>
  <si>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</si>
  <si>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</si>
  <si>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</si>
  <si>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1461</t>
  </si>
  <si>
    <t>1462</t>
  </si>
  <si>
    <t>1463</t>
  </si>
  <si>
    <t>1465</t>
  </si>
  <si>
    <t>1466</t>
  </si>
  <si>
    <t>1467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</si>
  <si>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</si>
  <si>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</si>
  <si>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</si>
  <si>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</si>
  <si>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</si>
  <si>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</si>
  <si>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</si>
  <si>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</si>
  <si>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</si>
  <si>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1479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</si>
  <si>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</si>
  <si>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</si>
  <si>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</si>
  <si>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</si>
  <si>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</si>
  <si>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</si>
  <si>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</si>
  <si>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</si>
  <si>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</si>
  <si>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</si>
  <si>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</si>
  <si>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</si>
  <si>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</si>
  <si>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</si>
  <si>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</si>
  <si>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</si>
  <si>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1498</t>
  </si>
  <si>
    <t>1499</t>
  </si>
  <si>
    <t>1500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</si>
  <si>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</si>
  <si>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</si>
  <si>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</si>
  <si>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</si>
  <si>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</si>
  <si>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</si>
  <si>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</si>
  <si>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</si>
  <si>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</si>
  <si>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</si>
  <si>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</si>
  <si>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</si>
  <si>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</si>
  <si>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</si>
  <si>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</si>
  <si>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</si>
  <si>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1541</t>
  </si>
  <si>
    <t>1544</t>
  </si>
  <si>
    <t>1545</t>
  </si>
  <si>
    <t>1546</t>
  </si>
  <si>
    <t>1547</t>
  </si>
  <si>
    <t>1548</t>
  </si>
  <si>
    <t>1549</t>
  </si>
  <si>
    <t>1550</t>
  </si>
  <si>
    <t>1551</t>
  </si>
  <si>
    <t>1553</t>
  </si>
  <si>
    <t>1554</t>
  </si>
  <si>
    <t>1555</t>
  </si>
  <si>
    <t>1556</t>
  </si>
  <si>
    <t>1557</t>
  </si>
  <si>
    <t>1558</t>
  </si>
  <si>
    <t>1559</t>
  </si>
  <si>
    <t>ALUMINIUM BROMIDE, ANHYDROUS</t>
  </si>
  <si>
    <t>ALUMINIUM CHLORIDE, ANHYDROUS</t>
  </si>
  <si>
    <t>AMMONIUM HYDROGENDIFLUORIDE, SOLID</t>
  </si>
  <si>
    <t>AMYLTRICHLOROSILANE</t>
  </si>
  <si>
    <t>ANISOYL CHLORIDE</t>
  </si>
  <si>
    <t>ANTIMONY PENTACHLORIDE, LIQUID</t>
  </si>
  <si>
    <t>ANTIMONY PENTACHLORIDE SOLUTION</t>
  </si>
  <si>
    <t>ANTIMONY PENTAFLUORIDE</t>
  </si>
  <si>
    <t>ANTIMONY TRICHLORIDE</t>
  </si>
  <si>
    <t>BENZOYL CHLORIDE</t>
  </si>
  <si>
    <t>BENZYL BROMIDE</t>
  </si>
  <si>
    <t>BENZYL CHLORIDE</t>
  </si>
  <si>
    <t>BENZYL CHLOROFORMATE</t>
  </si>
  <si>
    <t>BORON TRICHLORIDE</t>
  </si>
  <si>
    <t>BORON TRIFLUORIDE ACETIC ACID COMPLEX, LIQUID</t>
  </si>
  <si>
    <t>BORON TRIFLUORIDE PROPIONIC ACID COMPLEX, LIQUID</t>
  </si>
  <si>
    <t>BROMINE</t>
  </si>
  <si>
    <t>BROMINE PENTAFLUORIDE</t>
  </si>
  <si>
    <t>BROMINE TRIFLUORIDE</t>
  </si>
  <si>
    <t>BUTYLTRICHLOROSILANE</t>
  </si>
  <si>
    <t>CALCIUM HYPOCHLORITE, DRY</t>
  </si>
  <si>
    <t>CHLORINE TRIFLUORIDE</t>
  </si>
  <si>
    <t>CHLOROACETIC ACID SOLUTION</t>
  </si>
  <si>
    <t>CHLOROACETIC ACID, SOLID</t>
  </si>
  <si>
    <t>CHLOROACETYL CHLORIDE</t>
  </si>
  <si>
    <t>CHLOROPHENYLTRICHLOROSILANE</t>
  </si>
  <si>
    <t>CHLOROSULPHONIC ACID</t>
  </si>
  <si>
    <t>CHROMIC ACID SOLUTION</t>
  </si>
  <si>
    <t>CHROMIC FLUORIDE, SOLID</t>
  </si>
  <si>
    <t>CHROMIC FLUORIDE SOLUTION</t>
  </si>
  <si>
    <t>CHROMIUM OXYCHLORIDE</t>
  </si>
  <si>
    <t>CORROSIVE SOLID, N.O.S.</t>
  </si>
  <si>
    <t>CORROSIVE LIQUID, N.O.S.</t>
  </si>
  <si>
    <t>CUPRIETHYLENEDIAMINE SOLUTION</t>
  </si>
  <si>
    <t>CYCLOHEXENYLTRICHLOROSILANE</t>
  </si>
  <si>
    <t>CYCLOHEXYLTRICHLOROSILANE</t>
  </si>
  <si>
    <t>DICHLOROACETIC ACID</t>
  </si>
  <si>
    <t>DICHLOROACETYL CHLORIDE</t>
  </si>
  <si>
    <t>DICHLOROPHENYLTRICHLOROSILANE</t>
  </si>
  <si>
    <t>DIETHYLDICHLOROSILANE</t>
  </si>
  <si>
    <t>DIFLUOROPHOSPHORIC ACID, ANHYDROUS</t>
  </si>
  <si>
    <t>DIPHENYLDICHLOROSILANE</t>
  </si>
  <si>
    <t>DIPHENYLMETHYL BROMIDE</t>
  </si>
  <si>
    <t>DODECYLTRICHLOROSILANE</t>
  </si>
  <si>
    <t>FERRIC CHLORIDE, ANHYDROUS</t>
  </si>
  <si>
    <t>FIRE EXTINGUISHER CHARGES</t>
  </si>
  <si>
    <t>FLUOROBORIC ACID</t>
  </si>
  <si>
    <t>FLUOROPHOSPHORIC ACID, ANHYDROUS</t>
  </si>
  <si>
    <t>FLUOROSULPHONIC ACID</t>
  </si>
  <si>
    <t>FLUOROSILICIC ACID</t>
  </si>
  <si>
    <t>FORMIC ACID</t>
  </si>
  <si>
    <t>FUMARYL CHLORIDE</t>
  </si>
  <si>
    <t>HEXADECYLTRICHLOROSILANE</t>
  </si>
  <si>
    <t>HEXAFLUOROPHOSPHORIC ACID</t>
  </si>
  <si>
    <t>HEXAMETHYLENEDIAMINE SOLUTION</t>
  </si>
  <si>
    <t>HEXYLTRICHLOROSILANE</t>
  </si>
  <si>
    <t>HYDROFLUORIC ACID AND SULPHURIC ACID MIXTURE</t>
  </si>
  <si>
    <t>HYDRIODIC ACID</t>
  </si>
  <si>
    <t>HYDROBROMIC ACID</t>
  </si>
  <si>
    <t>HYDROCHLORIC ACID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</si>
  <si>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</si>
  <si>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</si>
  <si>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</si>
  <si>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</si>
  <si>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</si>
  <si>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</si>
  <si>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</si>
  <si>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</si>
  <si>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</si>
  <si>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</si>
  <si>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</si>
  <si>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</si>
  <si>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</si>
  <si>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</si>
  <si>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</si>
  <si>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</si>
  <si>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</si>
  <si>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</si>
  <si>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</si>
  <si>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</si>
  <si>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</si>
  <si>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</si>
  <si>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</si>
  <si>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</si>
  <si>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</si>
  <si>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</si>
  <si>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</si>
  <si>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</si>
  <si>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</si>
  <si>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</si>
  <si>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</si>
  <si>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</si>
  <si>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</si>
  <si>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</si>
  <si>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</si>
  <si>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1843</t>
  </si>
  <si>
    <t>1845</t>
  </si>
  <si>
    <t>1846</t>
  </si>
  <si>
    <t>1847</t>
  </si>
  <si>
    <t>1848</t>
  </si>
  <si>
    <t>1849</t>
  </si>
  <si>
    <t>1851</t>
  </si>
  <si>
    <t>1854</t>
  </si>
  <si>
    <t>1855</t>
  </si>
  <si>
    <t>1856</t>
  </si>
  <si>
    <t>1857</t>
  </si>
  <si>
    <t>1858</t>
  </si>
  <si>
    <t>1859</t>
  </si>
  <si>
    <t>1860</t>
  </si>
  <si>
    <t>1862</t>
  </si>
  <si>
    <t>1863</t>
  </si>
  <si>
    <t>1865</t>
  </si>
  <si>
    <t>1866</t>
  </si>
  <si>
    <t>1868</t>
  </si>
  <si>
    <t>1869</t>
  </si>
  <si>
    <t>1870</t>
  </si>
  <si>
    <t>1871</t>
  </si>
  <si>
    <t>1872</t>
  </si>
  <si>
    <t>1873</t>
  </si>
  <si>
    <t>1884</t>
  </si>
  <si>
    <t>1885</t>
  </si>
  <si>
    <t>1886</t>
  </si>
  <si>
    <t>1887</t>
  </si>
  <si>
    <t>1888</t>
  </si>
  <si>
    <t>1889</t>
  </si>
  <si>
    <t>1891</t>
  </si>
  <si>
    <t>1892</t>
  </si>
  <si>
    <t>1894</t>
  </si>
  <si>
    <t>1895</t>
  </si>
  <si>
    <t>1897</t>
  </si>
  <si>
    <t>1898</t>
  </si>
  <si>
    <t>1902</t>
  </si>
  <si>
    <t>1903</t>
  </si>
  <si>
    <t>1905</t>
  </si>
  <si>
    <t>1906</t>
  </si>
  <si>
    <t>1907</t>
  </si>
  <si>
    <t>1908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</si>
  <si>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</si>
  <si>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</si>
  <si>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</si>
  <si>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</si>
  <si>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</si>
  <si>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</si>
  <si>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</si>
  <si>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</si>
  <si>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</si>
  <si>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</si>
  <si>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</si>
  <si>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</si>
  <si>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</si>
  <si>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1928</t>
  </si>
  <si>
    <t>1929</t>
  </si>
  <si>
    <t>1931</t>
  </si>
  <si>
    <t>1932</t>
  </si>
  <si>
    <t>1935</t>
  </si>
  <si>
    <t>1938</t>
  </si>
  <si>
    <t>1939</t>
  </si>
  <si>
    <t>1940</t>
  </si>
  <si>
    <t>1941</t>
  </si>
  <si>
    <t>1942</t>
  </si>
  <si>
    <t>1944</t>
  </si>
  <si>
    <t>1945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</si>
  <si>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</si>
  <si>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</si>
  <si>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</si>
  <si>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</si>
  <si>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</si>
  <si>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</si>
  <si>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</si>
  <si>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</si>
  <si>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</si>
  <si>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</si>
  <si>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</si>
  <si>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</si>
  <si>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</si>
  <si>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</si>
  <si>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</si>
  <si>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</si>
  <si>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</si>
  <si>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</si>
  <si>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</si>
  <si>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</si>
  <si>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</si>
  <si>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</si>
  <si>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</si>
  <si>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</si>
  <si>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</si>
  <si>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</si>
  <si>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</si>
  <si>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</si>
  <si>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1982</t>
  </si>
  <si>
    <t>1983</t>
  </si>
  <si>
    <t>1984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</si>
  <si>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</si>
  <si>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</si>
  <si>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</si>
  <si>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</si>
  <si>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</si>
  <si>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</si>
  <si>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</si>
  <si>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</si>
  <si>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</si>
  <si>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1999</t>
  </si>
  <si>
    <t>2000</t>
  </si>
  <si>
    <t>2001</t>
  </si>
  <si>
    <t>2002</t>
  </si>
  <si>
    <t>2004</t>
  </si>
  <si>
    <t>2006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</si>
  <si>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</si>
  <si>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</si>
  <si>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</si>
  <si>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</si>
  <si>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</si>
  <si>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</si>
  <si>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</si>
  <si>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</si>
  <si>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</si>
  <si>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</si>
  <si>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</si>
  <si>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</si>
  <si>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</si>
  <si>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</si>
  <si>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</si>
  <si>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</si>
  <si>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</si>
  <si>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</si>
  <si>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</si>
  <si>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</si>
  <si>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</si>
  <si>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</si>
  <si>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</si>
  <si>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</si>
  <si>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</si>
  <si>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</si>
  <si>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</si>
  <si>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</si>
  <si>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</si>
  <si>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MAGNESIUM</t>
  </si>
  <si>
    <t>POTASSIUM BOROHYDRIDE</t>
  </si>
  <si>
    <t>TITANIUM HYDRIDE</t>
  </si>
  <si>
    <t>LEAD DIOXIDE</t>
  </si>
  <si>
    <t>BARIUM OXIDE</t>
  </si>
  <si>
    <t>BENZIDINE</t>
  </si>
  <si>
    <t>BENZYLIDENE CHLORIDE</t>
  </si>
  <si>
    <t>BROMOCHLOROMETHANE</t>
  </si>
  <si>
    <t>CHLOROFORM</t>
  </si>
  <si>
    <t>CYANOGEN BROMIDE</t>
  </si>
  <si>
    <t>ETHYL BROMIDE</t>
  </si>
  <si>
    <t>ETHYLDICHLOROARSINE</t>
  </si>
  <si>
    <t>PHENYLMERCURIC HYDROXIDE</t>
  </si>
  <si>
    <t>PHENYLMERCURIC NITRATE</t>
  </si>
  <si>
    <t>TETRACHLOROETHYLENE</t>
  </si>
  <si>
    <t>ACETYL IODIDE</t>
  </si>
  <si>
    <t>DIISOOCTYL ACID PHOSPHATE</t>
  </si>
  <si>
    <t>DISINFECTANT, LIQUID, CORROSIVE, N.O.S.</t>
  </si>
  <si>
    <t>SELENIC ACID</t>
  </si>
  <si>
    <t>SLUDGE ACID</t>
  </si>
  <si>
    <t>SODA LIME</t>
  </si>
  <si>
    <t>CHLORITE SOLUTION</t>
  </si>
  <si>
    <t>DIBORANE</t>
  </si>
  <si>
    <t>METHYL CHLORIDE AND METHYLENE CHLORIDE MIXTURE</t>
  </si>
  <si>
    <t>NEON, REFRIGERATED LIQUID</t>
  </si>
  <si>
    <t>BUTYL PROPIONATES</t>
  </si>
  <si>
    <t>CYCLOHEXANONE</t>
  </si>
  <si>
    <t>ETHYL ACRYLATE, STABILIZED</t>
  </si>
  <si>
    <t>ISOPROPYLBENZENE</t>
  </si>
  <si>
    <t>METHYL ACRYLATE, STABILIZED</t>
  </si>
  <si>
    <t>NONANES</t>
  </si>
  <si>
    <t>PROPYLENEIMINE, STABILIZED</t>
  </si>
  <si>
    <t>PYRROLIDINE</t>
  </si>
  <si>
    <t>CALCIUM DITHIONITE</t>
  </si>
  <si>
    <t>METHYLMAGNESIUM BROMIDE IN ETHYL ETHER</t>
  </si>
  <si>
    <t>POTASSIUM DITHIONITE</t>
  </si>
  <si>
    <t>ZINC DITHIONITE</t>
  </si>
  <si>
    <t>ZIRCONIUM, SCRAP</t>
  </si>
  <si>
    <t>CYANIDE SOLUTION, N.O.S.</t>
  </si>
  <si>
    <t>BROMOACETIC ACID SOLUTION</t>
  </si>
  <si>
    <t>THIOGLYCOLIC ACID</t>
  </si>
  <si>
    <t>DIBROMODIFLUOROMETHANE</t>
  </si>
  <si>
    <t>MATCHES, SAFETY</t>
  </si>
  <si>
    <t>ARGON, REFRIGERATED LIQUID</t>
  </si>
  <si>
    <t>COMPRESSED GAS, TOXIC, FLAMMABLE, N.O.S.</t>
  </si>
  <si>
    <t>COMPRESSED GAS, FLAMMABLE, N.O.S.</t>
  </si>
  <si>
    <t>COMPRESSED GAS, TOXIC, N.O.S.</t>
  </si>
  <si>
    <t>COMPRESSED GAS, N.O.S.</t>
  </si>
  <si>
    <t>DEUTERIUM, COMPRESSED</t>
  </si>
  <si>
    <t>1,2-DICHLORO-1,1,2,2-TETRAFLUOROETHANE</t>
  </si>
  <si>
    <t>1,1-DIFLUOROETHYLENE</t>
  </si>
  <si>
    <t>ETHANE, REFRIGERATED LIQUID</t>
  </si>
  <si>
    <t>ETHYLENE</t>
  </si>
  <si>
    <t>HELIUM, REFRIGERATED LIQUID</t>
  </si>
  <si>
    <t>HYDROCARBON GAS MIXTURE, COMPRESSED, N.O.S.</t>
  </si>
  <si>
    <t>HYDROCARBON GAS MIXTURE, LIQUEFIED, N.O.S.</t>
  </si>
  <si>
    <t>HYDROGEN, REFRIGERATED LIQUID</t>
  </si>
  <si>
    <t>INSECTICIDE GAS, TOXIC, N.O.S.</t>
  </si>
  <si>
    <t>INSECTICIDE GAS, N.O.S.</t>
  </si>
  <si>
    <t>ISOBUTANE</t>
  </si>
  <si>
    <t>KRYPTON, REFRIGERATED LIQUID</t>
  </si>
  <si>
    <t>METHANE, COMPRESSED</t>
  </si>
  <si>
    <t>METHANE, REFRIGERATED LIQUID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</si>
  <si>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</si>
  <si>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</si>
  <si>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</si>
  <si>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</si>
  <si>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</si>
  <si>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</si>
  <si>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</si>
  <si>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</si>
  <si>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</si>
  <si>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</si>
  <si>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</si>
  <si>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</si>
  <si>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</si>
  <si>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</si>
  <si>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</si>
  <si>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</si>
  <si>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</si>
  <si>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</si>
  <si>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</si>
  <si>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</si>
  <si>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</si>
  <si>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</si>
  <si>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</si>
  <si>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</si>
  <si>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</si>
  <si>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</si>
  <si>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</si>
  <si>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</si>
  <si>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</si>
  <si>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</si>
  <si>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</si>
  <si>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</si>
  <si>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</si>
  <si>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</si>
  <si>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2409</t>
  </si>
  <si>
    <t>2410</t>
  </si>
  <si>
    <t>2411</t>
  </si>
  <si>
    <t>2412</t>
  </si>
  <si>
    <t>2413</t>
  </si>
  <si>
    <t>2414</t>
  </si>
  <si>
    <t>2416</t>
  </si>
  <si>
    <t>2417</t>
  </si>
  <si>
    <t>2418</t>
  </si>
  <si>
    <t>2419</t>
  </si>
  <si>
    <t>2420</t>
  </si>
  <si>
    <t>2421</t>
  </si>
  <si>
    <t>2422</t>
  </si>
  <si>
    <t>2424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</si>
  <si>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</si>
  <si>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</si>
  <si>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</si>
  <si>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</si>
  <si>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</si>
  <si>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</si>
  <si>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</si>
  <si>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</si>
  <si>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</si>
  <si>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</si>
  <si>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</si>
  <si>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</si>
  <si>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</si>
  <si>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</si>
  <si>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</si>
  <si>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</si>
  <si>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</si>
  <si>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</si>
  <si>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</si>
  <si>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2446</t>
  </si>
  <si>
    <t>2447</t>
  </si>
  <si>
    <t>2448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</si>
  <si>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</si>
  <si>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</si>
  <si>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</si>
  <si>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</si>
  <si>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</si>
  <si>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</si>
  <si>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</si>
  <si>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</si>
  <si>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</si>
  <si>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</si>
  <si>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</si>
  <si>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2463</t>
  </si>
  <si>
    <t>2464</t>
  </si>
  <si>
    <t>2465</t>
  </si>
  <si>
    <t>2466</t>
  </si>
  <si>
    <t>2468</t>
  </si>
  <si>
    <t>2469</t>
  </si>
  <si>
    <t>2470</t>
  </si>
  <si>
    <t>2471</t>
  </si>
  <si>
    <t>2473</t>
  </si>
  <si>
    <t>2474</t>
  </si>
  <si>
    <t>2475</t>
  </si>
  <si>
    <t>2477</t>
  </si>
  <si>
    <t>2478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</si>
  <si>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</si>
  <si>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</si>
  <si>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</si>
  <si>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</si>
  <si>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</si>
  <si>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</si>
  <si>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</si>
  <si>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</si>
  <si>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</si>
  <si>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2490</t>
  </si>
  <si>
    <t>2491</t>
  </si>
  <si>
    <t>2493</t>
  </si>
  <si>
    <t>2495</t>
  </si>
  <si>
    <t>2496</t>
  </si>
  <si>
    <t>2498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</si>
  <si>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</si>
  <si>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</si>
  <si>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</si>
  <si>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</si>
  <si>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</si>
  <si>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</si>
  <si>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</si>
  <si>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</si>
  <si>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</si>
  <si>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2511</t>
  </si>
  <si>
    <t>2512</t>
  </si>
  <si>
    <t>2513</t>
  </si>
  <si>
    <t>2514</t>
  </si>
  <si>
    <t>2515</t>
  </si>
  <si>
    <t>2516</t>
  </si>
  <si>
    <t>2517</t>
  </si>
  <si>
    <t>2518</t>
  </si>
  <si>
    <t>2520</t>
  </si>
  <si>
    <t>2521</t>
  </si>
  <si>
    <t>2522</t>
  </si>
  <si>
    <t>2524</t>
  </si>
  <si>
    <t>2525</t>
  </si>
  <si>
    <t>2526</t>
  </si>
  <si>
    <t>2527</t>
  </si>
  <si>
    <t>2528</t>
  </si>
  <si>
    <t>2529</t>
  </si>
  <si>
    <t>2531</t>
  </si>
  <si>
    <t>2533</t>
  </si>
  <si>
    <t>2534</t>
  </si>
  <si>
    <t>2535</t>
  </si>
  <si>
    <t>2536</t>
  </si>
  <si>
    <t>2538</t>
  </si>
  <si>
    <t>2541</t>
  </si>
  <si>
    <t>2542</t>
  </si>
  <si>
    <t>2545</t>
  </si>
  <si>
    <t>2546</t>
  </si>
  <si>
    <t>2547</t>
  </si>
  <si>
    <t>2548</t>
  </si>
  <si>
    <t>2552</t>
  </si>
  <si>
    <t>2554</t>
  </si>
  <si>
    <t>2555</t>
  </si>
  <si>
    <t>2556</t>
  </si>
  <si>
    <t>2557</t>
  </si>
  <si>
    <t>2558</t>
  </si>
  <si>
    <t>2560</t>
  </si>
  <si>
    <t>2561</t>
  </si>
  <si>
    <t>2564</t>
  </si>
  <si>
    <t>2565</t>
  </si>
  <si>
    <t>2567</t>
  </si>
  <si>
    <t>2570</t>
  </si>
  <si>
    <t>2571</t>
  </si>
  <si>
    <t>2572</t>
  </si>
  <si>
    <t>2573</t>
  </si>
  <si>
    <t>2574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</si>
  <si>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</si>
  <si>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</si>
  <si>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</si>
  <si>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</si>
  <si>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</si>
  <si>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</si>
  <si>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</si>
  <si>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</si>
  <si>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</si>
  <si>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</si>
  <si>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</si>
  <si>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</si>
  <si>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</si>
  <si>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</si>
  <si>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</si>
  <si>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</si>
  <si>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</si>
  <si>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</si>
  <si>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</si>
  <si>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</si>
  <si>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</si>
  <si>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</si>
  <si>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</si>
  <si>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</si>
  <si>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</si>
  <si>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</si>
  <si>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</si>
  <si>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</si>
  <si>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</si>
  <si>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</si>
  <si>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</si>
  <si>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</si>
  <si>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</si>
  <si>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</si>
  <si>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</si>
  <si>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</si>
  <si>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</si>
  <si>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</si>
  <si>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</si>
  <si>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</si>
  <si>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2626</t>
  </si>
  <si>
    <t>2627</t>
  </si>
  <si>
    <t>2628</t>
  </si>
  <si>
    <t>2629</t>
  </si>
  <si>
    <t>2630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</si>
  <si>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</si>
  <si>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</si>
  <si>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</si>
  <si>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</si>
  <si>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</si>
  <si>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</si>
  <si>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</si>
  <si>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</si>
  <si>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</si>
  <si>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</si>
  <si>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2653</t>
  </si>
  <si>
    <t>2655</t>
  </si>
  <si>
    <t>2656</t>
  </si>
  <si>
    <t>2657</t>
  </si>
  <si>
    <t>2659</t>
  </si>
  <si>
    <t>2660</t>
  </si>
  <si>
    <t>2661</t>
  </si>
  <si>
    <t>2664</t>
  </si>
  <si>
    <t>2667</t>
  </si>
  <si>
    <t>2668</t>
  </si>
  <si>
    <t>2669</t>
  </si>
  <si>
    <t>2670</t>
  </si>
  <si>
    <t>2671</t>
  </si>
  <si>
    <t>2672</t>
  </si>
  <si>
    <t>2673</t>
  </si>
  <si>
    <t>2674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</si>
  <si>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</si>
  <si>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</si>
  <si>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</si>
  <si>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</si>
  <si>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</si>
  <si>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</si>
  <si>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</si>
  <si>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</si>
  <si>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</si>
  <si>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</si>
  <si>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</si>
  <si>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</si>
  <si>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</si>
  <si>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</si>
  <si>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</si>
  <si>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</si>
  <si>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</si>
  <si>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</si>
  <si>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2698</t>
  </si>
  <si>
    <t>2699</t>
  </si>
  <si>
    <t>2705</t>
  </si>
  <si>
    <t>2707</t>
  </si>
  <si>
    <t>2709</t>
  </si>
  <si>
    <t>2710</t>
  </si>
  <si>
    <t>2713</t>
  </si>
  <si>
    <t>2714</t>
  </si>
  <si>
    <t>2715</t>
  </si>
  <si>
    <t>2716</t>
  </si>
  <si>
    <t>2717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</si>
  <si>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</si>
  <si>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</si>
  <si>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</si>
  <si>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</si>
  <si>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</si>
  <si>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</si>
  <si>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</si>
  <si>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</si>
  <si>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</si>
  <si>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</si>
  <si>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</si>
  <si>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</si>
  <si>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2732</t>
  </si>
  <si>
    <t>2733</t>
  </si>
  <si>
    <t>2734</t>
  </si>
  <si>
    <t>2735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</si>
  <si>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</si>
  <si>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</si>
  <si>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</si>
  <si>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</si>
  <si>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</si>
  <si>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</si>
  <si>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</si>
  <si>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</si>
  <si>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</si>
  <si>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</si>
  <si>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</si>
  <si>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</si>
  <si>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</si>
  <si>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</si>
  <si>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</si>
  <si>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</si>
  <si>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</si>
  <si>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2757</t>
  </si>
  <si>
    <t>2758</t>
  </si>
  <si>
    <t>2759</t>
  </si>
  <si>
    <t>2760</t>
  </si>
  <si>
    <t>2761</t>
  </si>
  <si>
    <t>2762</t>
  </si>
  <si>
    <t>2763</t>
  </si>
  <si>
    <t>2764</t>
  </si>
  <si>
    <t>2771</t>
  </si>
  <si>
    <t>2772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</si>
  <si>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</si>
  <si>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</si>
  <si>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</si>
  <si>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</si>
  <si>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</si>
  <si>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</si>
  <si>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</si>
  <si>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</si>
  <si>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</si>
  <si>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</si>
  <si>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</si>
  <si>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</si>
  <si>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</si>
  <si>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</si>
  <si>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</si>
  <si>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</si>
  <si>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</si>
  <si>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</si>
  <si>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</si>
  <si>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</si>
  <si>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</si>
  <si>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</si>
  <si>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</si>
  <si>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</si>
  <si>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</si>
  <si>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</si>
  <si>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</si>
  <si>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2805</t>
  </si>
  <si>
    <t>2806</t>
  </si>
  <si>
    <t>2809</t>
  </si>
  <si>
    <t>2810</t>
  </si>
  <si>
    <t>2811</t>
  </si>
  <si>
    <t>2813</t>
  </si>
  <si>
    <t>2814</t>
  </si>
  <si>
    <t>2815</t>
  </si>
  <si>
    <t>2817</t>
  </si>
  <si>
    <t>2818</t>
  </si>
  <si>
    <t>2819</t>
  </si>
  <si>
    <t>2820</t>
  </si>
  <si>
    <t>2821</t>
  </si>
  <si>
    <t>2822</t>
  </si>
  <si>
    <t>2823</t>
  </si>
  <si>
    <t>2826</t>
  </si>
  <si>
    <t>2829</t>
  </si>
  <si>
    <t>2830</t>
  </si>
  <si>
    <t>2831</t>
  </si>
  <si>
    <t>2834</t>
  </si>
  <si>
    <t>2835</t>
  </si>
  <si>
    <t>2837</t>
  </si>
  <si>
    <t>2838</t>
  </si>
  <si>
    <t>2839</t>
  </si>
  <si>
    <t>2840</t>
  </si>
  <si>
    <t>2841</t>
  </si>
  <si>
    <t>2842</t>
  </si>
  <si>
    <t>2844</t>
  </si>
  <si>
    <t>2845</t>
  </si>
  <si>
    <t>2846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</si>
  <si>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</si>
  <si>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</si>
  <si>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</si>
  <si>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</si>
  <si>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</si>
  <si>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</si>
  <si>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</si>
  <si>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</si>
  <si>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</si>
  <si>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</si>
  <si>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</si>
  <si>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2861</t>
  </si>
  <si>
    <t>2862</t>
  </si>
  <si>
    <t>2863</t>
  </si>
  <si>
    <t>2864</t>
  </si>
  <si>
    <t>2865</t>
  </si>
  <si>
    <t>2869</t>
  </si>
  <si>
    <t>2870</t>
  </si>
  <si>
    <t>2871</t>
  </si>
  <si>
    <t>2872</t>
  </si>
  <si>
    <t>2873</t>
  </si>
  <si>
    <t>2874</t>
  </si>
  <si>
    <t>2875</t>
  </si>
  <si>
    <t>2876</t>
  </si>
  <si>
    <t>2878</t>
  </si>
  <si>
    <t>2879</t>
  </si>
  <si>
    <t>2880</t>
  </si>
  <si>
    <t>2881</t>
  </si>
  <si>
    <t>2900</t>
  </si>
  <si>
    <t>2901</t>
  </si>
  <si>
    <t>2902</t>
  </si>
  <si>
    <t>2903</t>
  </si>
  <si>
    <t>2904</t>
  </si>
  <si>
    <t>2905</t>
  </si>
  <si>
    <t>2907</t>
  </si>
  <si>
    <t>2908</t>
  </si>
  <si>
    <t>2909</t>
  </si>
  <si>
    <t>2910</t>
  </si>
  <si>
    <t>2911</t>
  </si>
  <si>
    <t>2912</t>
  </si>
  <si>
    <t>2913</t>
  </si>
  <si>
    <t>2915</t>
  </si>
  <si>
    <t>2916</t>
  </si>
  <si>
    <t>2917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</si>
  <si>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</si>
  <si>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</si>
  <si>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</si>
  <si>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</si>
  <si>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</si>
  <si>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</si>
  <si>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</si>
  <si>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</si>
  <si>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</si>
  <si>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</si>
  <si>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</si>
  <si>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</si>
  <si>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</si>
  <si>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2933</t>
  </si>
  <si>
    <t>2934</t>
  </si>
  <si>
    <t>2935</t>
  </si>
  <si>
    <t>2936</t>
  </si>
  <si>
    <t>2937</t>
  </si>
  <si>
    <t>2940</t>
  </si>
  <si>
    <t>2941</t>
  </si>
  <si>
    <t>2942</t>
  </si>
  <si>
    <t>2943</t>
  </si>
  <si>
    <t>2945</t>
  </si>
  <si>
    <t>2946</t>
  </si>
  <si>
    <t>2947</t>
  </si>
  <si>
    <t>2948</t>
  </si>
  <si>
    <t>2949</t>
  </si>
  <si>
    <t>2950</t>
  </si>
  <si>
    <t>2956</t>
  </si>
  <si>
    <t>2965</t>
  </si>
  <si>
    <t>2966</t>
  </si>
  <si>
    <t>2967</t>
  </si>
  <si>
    <t>2968</t>
  </si>
  <si>
    <t>2969</t>
  </si>
  <si>
    <t>2977</t>
  </si>
  <si>
    <t>2978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</si>
  <si>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</si>
  <si>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</si>
  <si>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</si>
  <si>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</si>
  <si>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</si>
  <si>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</si>
  <si>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</si>
  <si>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</si>
  <si>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</si>
  <si>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</si>
  <si>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</si>
  <si>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</si>
  <si>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</si>
  <si>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</si>
  <si>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</si>
  <si>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</si>
  <si>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3005</t>
  </si>
  <si>
    <t>3006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</si>
  <si>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</si>
  <si>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</si>
  <si>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</si>
  <si>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</si>
  <si>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</si>
  <si>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</si>
  <si>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</si>
  <si>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</si>
  <si>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</si>
  <si>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</si>
  <si>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</si>
  <si>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</si>
  <si>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</si>
  <si>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</si>
  <si>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</si>
  <si>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</si>
  <si>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</si>
  <si>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</si>
  <si>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</si>
  <si>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</si>
  <si>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3048</t>
  </si>
  <si>
    <t>3054</t>
  </si>
  <si>
    <t>3055</t>
  </si>
  <si>
    <t>3056</t>
  </si>
  <si>
    <t>3057</t>
  </si>
  <si>
    <t>3064</t>
  </si>
  <si>
    <t>3065</t>
  </si>
  <si>
    <t>3066</t>
  </si>
  <si>
    <t>3070</t>
  </si>
  <si>
    <t>3071</t>
  </si>
  <si>
    <t>3072</t>
  </si>
  <si>
    <t>3073</t>
  </si>
  <si>
    <t>3077</t>
  </si>
  <si>
    <t>3078</t>
  </si>
  <si>
    <t>3079</t>
  </si>
  <si>
    <t>3080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</si>
  <si>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</si>
  <si>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</si>
  <si>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</si>
  <si>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</si>
  <si>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</si>
  <si>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</si>
  <si>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</si>
  <si>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</si>
  <si>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</si>
  <si>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</si>
  <si>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</si>
  <si>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</si>
  <si>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</si>
  <si>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</si>
  <si>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</si>
  <si>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</si>
  <si>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</si>
  <si>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</si>
  <si>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</si>
  <si>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</si>
  <si>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</si>
  <si>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</si>
  <si>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</si>
  <si>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</si>
  <si>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</si>
  <si>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</si>
  <si>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</si>
  <si>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</si>
  <si>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</si>
  <si>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</si>
  <si>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</si>
  <si>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</si>
  <si>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</si>
  <si>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</si>
  <si>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</si>
  <si>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</si>
  <si>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</si>
  <si>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</si>
  <si>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</si>
  <si>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</si>
  <si>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</si>
  <si>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</si>
  <si>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</si>
  <si>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</si>
  <si>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</si>
  <si>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</si>
  <si>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</si>
  <si>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</si>
  <si>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</si>
  <si>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</si>
  <si>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</si>
  <si>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</si>
  <si>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</si>
  <si>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</si>
  <si>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</si>
  <si>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</si>
  <si>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</si>
  <si>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</si>
  <si>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</si>
  <si>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</si>
  <si>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</si>
  <si>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</si>
  <si>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</si>
  <si>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</si>
  <si>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</si>
  <si>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</si>
  <si>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</si>
  <si>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</si>
  <si>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</si>
  <si>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</si>
  <si>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</si>
  <si>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</si>
  <si>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</si>
  <si>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</si>
  <si>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</si>
  <si>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</si>
  <si>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</si>
  <si>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</si>
  <si>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</si>
  <si>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</si>
  <si>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</si>
  <si>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</si>
  <si>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</si>
  <si>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</si>
  <si>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3167</t>
  </si>
  <si>
    <t>3168</t>
  </si>
  <si>
    <t>3169</t>
  </si>
  <si>
    <t>3170</t>
  </si>
  <si>
    <t>3172</t>
  </si>
  <si>
    <t>3174</t>
  </si>
  <si>
    <t>3175</t>
  </si>
  <si>
    <t>3176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</si>
  <si>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</si>
  <si>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</si>
  <si>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</si>
  <si>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</si>
  <si>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</si>
  <si>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</si>
  <si>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</si>
  <si>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</si>
  <si>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</si>
  <si>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</si>
  <si>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</si>
  <si>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</si>
  <si>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</si>
  <si>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</si>
  <si>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</si>
  <si>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3194</t>
  </si>
  <si>
    <t>3200</t>
  </si>
  <si>
    <t>3205</t>
  </si>
  <si>
    <t>3206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</si>
  <si>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</si>
  <si>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</si>
  <si>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</si>
  <si>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</si>
  <si>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</si>
  <si>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</si>
  <si>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</si>
  <si>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</si>
  <si>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</si>
  <si>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</si>
  <si>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</si>
  <si>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</si>
  <si>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</si>
  <si>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</si>
  <si>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</si>
  <si>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</si>
  <si>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</si>
  <si>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</si>
  <si>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</si>
  <si>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</si>
  <si>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</si>
  <si>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</si>
  <si>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</si>
  <si>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</si>
  <si>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</si>
  <si>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</si>
  <si>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</si>
  <si>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</si>
  <si>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</si>
  <si>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</si>
  <si>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</si>
  <si>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</si>
  <si>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</si>
  <si>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</si>
  <si>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</si>
  <si>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</si>
  <si>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</si>
  <si>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</si>
  <si>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</si>
  <si>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</si>
  <si>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</si>
  <si>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</si>
  <si>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</si>
  <si>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</si>
  <si>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</si>
  <si>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</si>
  <si>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</si>
  <si>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</si>
  <si>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</si>
  <si>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</si>
  <si>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</si>
  <si>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</si>
  <si>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</si>
  <si>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</si>
  <si>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</si>
  <si>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</si>
  <si>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</si>
  <si>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</si>
  <si>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</si>
  <si>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</si>
  <si>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</si>
  <si>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</si>
  <si>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</si>
  <si>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</si>
  <si>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</si>
  <si>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</si>
  <si>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</si>
  <si>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</si>
  <si>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</si>
  <si>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</si>
  <si>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</si>
  <si>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</si>
  <si>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</si>
  <si>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</si>
  <si>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</si>
  <si>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</si>
  <si>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</si>
  <si>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</si>
  <si>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</si>
  <si>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</si>
  <si>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</si>
  <si>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</si>
  <si>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</si>
  <si>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</si>
  <si>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</si>
  <si>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</si>
  <si>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</si>
  <si>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</si>
  <si>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</si>
  <si>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</si>
  <si>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</si>
  <si>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</si>
  <si>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</si>
  <si>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</si>
  <si>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</si>
  <si>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</si>
  <si>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</si>
  <si>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</si>
  <si>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</si>
  <si>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</si>
  <si>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</si>
  <si>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</si>
  <si>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</si>
  <si>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</si>
  <si>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</si>
  <si>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</si>
  <si>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</si>
  <si>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</si>
  <si>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</si>
  <si>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</si>
  <si>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</si>
  <si>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</si>
  <si>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</si>
  <si>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</si>
  <si>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</si>
  <si>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</si>
  <si>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</si>
  <si>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</si>
  <si>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</si>
  <si>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</si>
  <si>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</si>
  <si>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</si>
  <si>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</si>
  <si>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</si>
  <si>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</si>
  <si>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</si>
  <si>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</si>
  <si>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</si>
  <si>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</si>
  <si>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</si>
  <si>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</si>
  <si>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</si>
  <si>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</si>
  <si>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</si>
  <si>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</si>
  <si>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</si>
  <si>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</si>
  <si>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</si>
  <si>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</si>
  <si>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</si>
  <si>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</si>
  <si>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</si>
  <si>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</si>
  <si>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</si>
  <si>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</si>
  <si>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</si>
  <si>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</si>
  <si>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</si>
  <si>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</si>
  <si>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</si>
  <si>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</si>
  <si>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</si>
  <si>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</si>
  <si>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</si>
  <si>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</si>
  <si>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</si>
  <si>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</si>
  <si>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</si>
  <si>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</si>
  <si>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</si>
  <si>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</si>
  <si>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</si>
  <si>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</si>
  <si>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</si>
  <si>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</si>
  <si>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</si>
  <si>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</si>
  <si>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</si>
  <si>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</si>
  <si>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</si>
  <si>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</si>
  <si>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</si>
  <si>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</si>
  <si>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</si>
  <si>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</si>
  <si>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</si>
  <si>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</si>
  <si>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</si>
  <si>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</si>
  <si>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</si>
  <si>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</si>
  <si>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</si>
  <si>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</si>
  <si>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</si>
  <si>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</si>
  <si>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</si>
  <si>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</si>
  <si>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</si>
  <si>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</si>
  <si>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</si>
  <si>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</si>
  <si>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</si>
  <si>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</si>
  <si>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</si>
  <si>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</si>
  <si>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</si>
  <si>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</si>
  <si>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</si>
  <si>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</si>
  <si>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</si>
  <si>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</si>
  <si>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</si>
  <si>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</si>
  <si>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</si>
  <si>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</si>
  <si>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</si>
  <si>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</si>
  <si>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</si>
  <si>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</si>
  <si>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</si>
  <si>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</si>
  <si>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</si>
  <si>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</si>
  <si>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</si>
  <si>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</si>
  <si>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</si>
  <si>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</si>
  <si>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</si>
  <si>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</si>
  <si>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</si>
  <si>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</si>
  <si>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3434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</si>
  <si>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</si>
  <si>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</si>
  <si>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</si>
  <si>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</si>
  <si>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</si>
  <si>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</si>
  <si>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</si>
  <si>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</si>
  <si>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</si>
  <si>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</si>
  <si>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</si>
  <si>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</si>
  <si>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</si>
  <si>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</si>
  <si>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</si>
  <si>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</si>
  <si>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</si>
  <si>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</si>
  <si>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</si>
  <si>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</si>
  <si>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</si>
  <si>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</si>
  <si>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</si>
  <si>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</si>
  <si>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</si>
  <si>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3462</t>
  </si>
  <si>
    <t>3464</t>
  </si>
  <si>
    <t>3465</t>
  </si>
  <si>
    <t>3466</t>
  </si>
  <si>
    <t>3467</t>
  </si>
  <si>
    <t>3468</t>
  </si>
  <si>
    <t>Enter the 4 digit UN Number</t>
  </si>
  <si>
    <t>ETHYLPHENYLDICHLOROSILANE</t>
  </si>
  <si>
    <t>THIOACETIC ACID</t>
  </si>
  <si>
    <t>METHYLPHENYLDICHLOROSILANE</t>
  </si>
  <si>
    <t>TRIMETHYLACETYL CHLORIDE</t>
  </si>
  <si>
    <t>SODIUM HYDROGENDIFLUORIDE</t>
  </si>
  <si>
    <t>STANNIC CHLORIDE PENTAHYDRATE</t>
  </si>
  <si>
    <t>TITANIUM TRICHLORIDE, PYROPHORIC</t>
  </si>
  <si>
    <t>TRICHLOROACETYL CHLORIDE</t>
  </si>
  <si>
    <t>VANADIUM OXYTRICHLORIDE</t>
  </si>
  <si>
    <t>VANADIUM TETRACHLORIDE</t>
  </si>
  <si>
    <t>NITROCRESOLS, SOLID</t>
  </si>
  <si>
    <t>PHOSPHORUS, WHITE, MOLTEN</t>
  </si>
  <si>
    <t>SULPHUR, MOLTEN</t>
  </si>
  <si>
    <t>NITROGEN TRIFLUORIDE</t>
  </si>
  <si>
    <t>ETHYLACETYLENE, STABILIZED</t>
  </si>
  <si>
    <t>ETHYL FLUORIDE</t>
  </si>
  <si>
    <t>METHYL FLUORIDE</t>
  </si>
  <si>
    <t>METHYL NITRITE</t>
  </si>
  <si>
    <t>2-CHLOROPROPENE</t>
  </si>
  <si>
    <t>2,3-DIMETHYLBUTANE</t>
  </si>
  <si>
    <t>HEXADIENES</t>
  </si>
  <si>
    <t>2-METHYL-1-BUTENE</t>
  </si>
  <si>
    <t>2-METHYL-2-BUTENE</t>
  </si>
  <si>
    <t>METHYLPENTADIENES</t>
  </si>
  <si>
    <t>ALUMINIUM HYDRIDE</t>
  </si>
  <si>
    <t>BERYLLIUM NITRATE</t>
  </si>
  <si>
    <t>DICHLOROISOCYANURIC ACID, DRY</t>
  </si>
  <si>
    <t>POTASSIUM SUPEROXIDE</t>
  </si>
  <si>
    <t>TRICHLOROISOCYANURIC ACID, DRY</t>
  </si>
  <si>
    <t>ZINC BROMATE</t>
  </si>
  <si>
    <t>PHENYLACETONITRILE, LIQUID</t>
  </si>
  <si>
    <t>OSMIUM TETROXIDE</t>
  </si>
  <si>
    <t>SODIUM ARSANILATE</t>
  </si>
  <si>
    <t>THIOPHOSGENE</t>
  </si>
  <si>
    <t>VANADIUM TRICHLORIDE</t>
  </si>
  <si>
    <t>METHYL ISOTHIOCYANATE</t>
  </si>
  <si>
    <t>ISOCYANATES, FLAMMABLE, TOXIC, N.O.S.</t>
  </si>
  <si>
    <t>METHYL ISOCYANATE</t>
  </si>
  <si>
    <t>ETHYL ISOCYANATE</t>
  </si>
  <si>
    <t>ISOPROPYL ISOCYANATE</t>
  </si>
  <si>
    <t>tert-BUTYL ISOCYANATE</t>
  </si>
  <si>
    <t>ISOBUTYL ISOCYANATE</t>
  </si>
  <si>
    <t>PHENYL ISOCYANATE</t>
  </si>
  <si>
    <t>CYCLOHEXYL ISOCYANATE</t>
  </si>
  <si>
    <t>DICHLOROISOPROPYL ETHER</t>
  </si>
  <si>
    <t>ETHANOLAMINE</t>
  </si>
  <si>
    <t>HEXAMETHYLENEIMINE</t>
  </si>
  <si>
    <t>IODINE PENTAFLUORIDE</t>
  </si>
  <si>
    <t>PROPIONIC ANHYDRIDE</t>
  </si>
  <si>
    <t>1,2,3,6-TETRAHYDROBENZALDEHYDE</t>
  </si>
  <si>
    <t>TRIS-(1-AZIRIDINYL) PHOSPHINE OXIDE SOLUTION</t>
  </si>
  <si>
    <t>VALERYL CHLORIDE</t>
  </si>
  <si>
    <t>ZIRCONIUM TETRACHLORIDE</t>
  </si>
  <si>
    <t>TETRABROMOETHANE</t>
  </si>
  <si>
    <t>AMMONIUM FLUORIDE</t>
  </si>
  <si>
    <t>AMMONIUM HYDROGEN SULPHATE</t>
  </si>
  <si>
    <t>CHLOROPLATINIC ACID, SOLID</t>
  </si>
  <si>
    <t>MOLYBDENUM PENTACHLORIDE</t>
  </si>
  <si>
    <t>POTASSIUM HYDROGEN SULPHATE</t>
  </si>
  <si>
    <t>2-CHLOROPROPIONIC ACID</t>
  </si>
  <si>
    <t>AMINOPHENOLS</t>
  </si>
  <si>
    <t>BROMOACETYL BROMIDE</t>
  </si>
  <si>
    <t>BROMOBENZENE</t>
  </si>
  <si>
    <t>BROMOFORM</t>
  </si>
  <si>
    <t>CARBON TETRABROMIDE</t>
  </si>
  <si>
    <t>1-CHLORO-1,1-DIFLUOROETHANE</t>
  </si>
  <si>
    <t>1,5,9-CYCLODODECATRIENE</t>
  </si>
  <si>
    <t>CYCLOOCTADIENES</t>
  </si>
  <si>
    <t>DIKETENE, STABILIZED</t>
  </si>
  <si>
    <t>2-DIMETHYLAMINOETHYL METHACRYLATE</t>
  </si>
  <si>
    <t>ETHYL ORTHOFORMATE</t>
  </si>
  <si>
    <t>ETHYL OXALATE</t>
  </si>
  <si>
    <t>FURFURYLAMINE</t>
  </si>
  <si>
    <t>ISOBUTYL ACRYLATE, STABILIZED</t>
  </si>
  <si>
    <t>MERCURIC ARSENATE</t>
  </si>
  <si>
    <t>MERCURIC CHLORIDE</t>
  </si>
  <si>
    <t>MERCURIC NITRATE</t>
  </si>
  <si>
    <t>MERCURIC POTASSIUM CYANIDE</t>
  </si>
  <si>
    <t>MERCUROUS NITRATE</t>
  </si>
  <si>
    <t>MERCURY ACETATE</t>
  </si>
  <si>
    <t>MERCURY AMMONIUM CHLORIDE</t>
  </si>
  <si>
    <t>MERCURY BENZOATE</t>
  </si>
  <si>
    <t>MERCURY BROMIDES</t>
  </si>
  <si>
    <t>MERCURY CYANIDE</t>
  </si>
  <si>
    <t>MERCURY GLUCONATE</t>
  </si>
  <si>
    <t>MERCURY IODIDE</t>
  </si>
  <si>
    <t>MERCURY NUCLEATE</t>
  </si>
  <si>
    <t>MERCURY OLEATE</t>
  </si>
  <si>
    <t>MERCURY OXIDE</t>
  </si>
  <si>
    <t>MERCURY OXYCYANIDE, DESENSITIZED</t>
  </si>
  <si>
    <t>MERCURY POTASSIUM IODIDE</t>
  </si>
  <si>
    <t>MERCURY SALICYLATE</t>
  </si>
  <si>
    <t>MERCURY SULPHATE</t>
  </si>
  <si>
    <t>MERCURY THIOCYANATE</t>
  </si>
  <si>
    <t>ACETONITRILE</t>
  </si>
  <si>
    <t>MOTOR FUEL ANTI-KNOCK MIXTURE</t>
  </si>
  <si>
    <t>beta-NAPHTHYLAMINE, SOLID</t>
  </si>
  <si>
    <t>NAPHTHYLTHIOUREA</t>
  </si>
  <si>
    <t>NAPHTHYLUREA</t>
  </si>
  <si>
    <t>NICKEL CYANIDE</t>
  </si>
  <si>
    <t>NICOTINE</t>
  </si>
  <si>
    <t>NICOTINE COMPOUND, SOLID, N.O.S.</t>
  </si>
  <si>
    <t>NICOTINE HYDROCHLORIDE, LIQUID</t>
  </si>
  <si>
    <t>NICOTINE SALICYLATE</t>
  </si>
  <si>
    <t>NICOTINE SULPHATE SOLUTION</t>
  </si>
  <si>
    <t>NICOTINE TARTRATE</t>
  </si>
  <si>
    <t>NITRIC OXIDE, COMPRESSED</t>
  </si>
  <si>
    <t>NITROANILINES</t>
  </si>
  <si>
    <t>NITROBENZENE</t>
  </si>
  <si>
    <t>NITROPHENOLS</t>
  </si>
  <si>
    <t>NITROTOLUENES, LIQUID</t>
  </si>
  <si>
    <t>NITROXYLENES, LIQUID</t>
  </si>
  <si>
    <t>PENTACHLOROETHANE</t>
  </si>
  <si>
    <t>PERCHLOROMETHYL MERCAPTAN</t>
  </si>
  <si>
    <t>PHENOL, SOLID</t>
  </si>
  <si>
    <t>PHENYLCARBYLAMINE CHLORIDE</t>
  </si>
  <si>
    <t>PHENYLENEDIAMINES</t>
  </si>
  <si>
    <t>PHENYLMERCURIC ACETATE</t>
  </si>
  <si>
    <t>POTASSIUM ARSENATE</t>
  </si>
  <si>
    <t>POTASSIUM ARSENITE</t>
  </si>
  <si>
    <t>POTASSIUM CUPROCYANIDE</t>
  </si>
  <si>
    <t>POTASSIUM CYANIDE, SOLID</t>
  </si>
  <si>
    <t>SILVER ARSENITE</t>
  </si>
  <si>
    <t>SILVER CYANIDE</t>
  </si>
  <si>
    <t>SODIUM ARSENATE</t>
  </si>
  <si>
    <t>SODIUM ARSENITE, AQUEOUS SOLUTION</t>
  </si>
  <si>
    <t>SODIUM AZIDE</t>
  </si>
  <si>
    <t>SODIUM CACODYLATE</t>
  </si>
  <si>
    <t>SODIUM CYANIDE, SOLID</t>
  </si>
  <si>
    <t>SODIUM FLUORIDE, SOLID</t>
  </si>
  <si>
    <t>STRONTIUM ARSENITE</t>
  </si>
  <si>
    <t>STRYCHNINE</t>
  </si>
  <si>
    <t>TEAR GAS SUBSTANCE, LIQUID, N.O.S.</t>
  </si>
  <si>
    <t>BROMOBENZYL CYANIDES, LIQUID</t>
  </si>
  <si>
    <t>CHLOROACETONE, STABILIZED</t>
  </si>
  <si>
    <t>CHLOROACETOPHENONE, SOLID</t>
  </si>
  <si>
    <t>DIPHENYLAMINE CHLOROARSINE</t>
  </si>
  <si>
    <t>DIPHENYLCHLOROARSINE, LIQUID</t>
  </si>
  <si>
    <t>TEAR GAS CANDLES</t>
  </si>
  <si>
    <t>XYLYL BROMIDE, LIQUID</t>
  </si>
  <si>
    <t>1,1,2,2-TETRACHLOROETHANE</t>
  </si>
  <si>
    <t>TETRAETHYL DITHIOPYROPHOSPHATE</t>
  </si>
  <si>
    <t>THALLIUM COMPOUND, N.O.S.</t>
  </si>
  <si>
    <t>TOLUIDINES, LIQUID</t>
  </si>
  <si>
    <t>2,4-TOLUYLENEDIAMINE, SOLID</t>
  </si>
  <si>
    <t>TRICHLOROETHYLENE</t>
  </si>
  <si>
    <t>XYLIDINES, LIQUID</t>
  </si>
  <si>
    <t>ZINC ARSENATE</t>
  </si>
  <si>
    <t>ZINC CYANIDE</t>
  </si>
  <si>
    <t>ZINC PHOSPHIDE</t>
  </si>
  <si>
    <t>ACETIC ANHYDRIDE</t>
  </si>
  <si>
    <t>ACETYL BROMIDE</t>
  </si>
  <si>
    <t>ACETYL CHLORIDE</t>
  </si>
  <si>
    <t>BUTYL ACID PHOSPHATE</t>
  </si>
  <si>
    <t>CAUSTIC ALKALI LIQUID, N.O.S.</t>
  </si>
  <si>
    <t>ALLYL CHLOROFORMATE</t>
  </si>
  <si>
    <t>ALLYL IODIDE</t>
  </si>
  <si>
    <t>ALLYLTRICHLOROSILANE, STABILIZED</t>
  </si>
  <si>
    <t>FLUOROACETIC ACID</t>
  </si>
  <si>
    <t>METHYL BROMOACETATE</t>
  </si>
  <si>
    <t>METHYL IODIDE</t>
  </si>
  <si>
    <t>PHENACYL BROMIDE</t>
  </si>
  <si>
    <t>HEXACHLOROCYCLOPENTADIENE</t>
  </si>
  <si>
    <t>MALONONITRILE</t>
  </si>
  <si>
    <t>1,2-DIBROMOBUTAN-3-ONE</t>
  </si>
  <si>
    <t>1,3-DICHLOROACETONE</t>
  </si>
  <si>
    <t>1,1-DICHLORO-1-NITROETHANE</t>
  </si>
  <si>
    <t>BENZYL IODIDE</t>
  </si>
  <si>
    <t>POTASSIUM FLUOROSILICATE</t>
  </si>
  <si>
    <t>QUINOLINE</t>
  </si>
  <si>
    <t>SELENIUM DISULPHIDE</t>
  </si>
  <si>
    <t>SODIUM CHLOROACETATE</t>
  </si>
  <si>
    <t>NITROTOLUIDINES (MONO)</t>
  </si>
  <si>
    <t>HEXACHLOROACETONE</t>
  </si>
  <si>
    <t>DIBROMOMETHANE</t>
  </si>
  <si>
    <t>BUTYLTOLUENES</t>
  </si>
  <si>
    <t>CHLOROACETONITRILE</t>
  </si>
  <si>
    <t>CHLOROCRESOLS SOLUTION</t>
  </si>
  <si>
    <t>CYANURIC CHLORIDE</t>
  </si>
  <si>
    <t>AMINOPYRIDINES</t>
  </si>
  <si>
    <t>2-AMINO-4-CHLOROPHENOL</t>
  </si>
  <si>
    <t>SODIUM FLUOROSILICATE</t>
  </si>
  <si>
    <t>STIBINE</t>
  </si>
  <si>
    <t>RUBIDIUM HYDROXIDE SOLUTION</t>
  </si>
  <si>
    <t>LITHIUM HYDROXIDE SOLUTION</t>
  </si>
  <si>
    <t>LITHIUM HYDROXIDE</t>
  </si>
  <si>
    <t>CAESIUM HYDROXIDE SOLUTION</t>
  </si>
  <si>
    <t>CAESIUM HYDROXIDE</t>
  </si>
  <si>
    <t>AMMONIUM SULPHIDE SOLUTION</t>
  </si>
  <si>
    <t>3-DIETHYLAMINOPROPYLAMINE</t>
  </si>
  <si>
    <t>N,N-DIETHYLETHYLENEDIAMINE</t>
  </si>
  <si>
    <t>2-DIETHYLAMINOETHANOL</t>
  </si>
  <si>
    <t>DICYCLOHEXYLAMMONIUM NITRITE</t>
  </si>
  <si>
    <t>1-BROMO-3-CHLOROPROPANE</t>
  </si>
  <si>
    <t>GLYCEROL-alpha-MONOCHLOROHYDRIN</t>
  </si>
  <si>
    <t>PHOSPHORUS PENTABROMIDE</t>
  </si>
  <si>
    <t>BORON TRIBROMIDE</t>
  </si>
  <si>
    <t>BISULPHITES, AQUEOUS SOLUTION, N.O.S.</t>
  </si>
  <si>
    <t>TETRAHYDROPHTHALIC ANHYDRIDES</t>
  </si>
  <si>
    <t>TRIFLUOROACETIC ACID</t>
  </si>
  <si>
    <t>1-PENTOL</t>
  </si>
  <si>
    <t>DIMETHYLDIOXANES</t>
  </si>
  <si>
    <t>BUTYLBENZENES</t>
  </si>
  <si>
    <t>DIPROPYL KETONE</t>
  </si>
  <si>
    <t>ACRIDINE</t>
  </si>
  <si>
    <t>ZINC RESINATE</t>
  </si>
  <si>
    <t>ALUMINIUM RESINATE</t>
  </si>
  <si>
    <t>1,4-BUTYNEDIOL</t>
  </si>
  <si>
    <t>CAMPHOR</t>
  </si>
  <si>
    <t>BARIUM BROMATE</t>
  </si>
  <si>
    <t>CHROMIUM NITRATE</t>
  </si>
  <si>
    <t>COPPER CHLORATE</t>
  </si>
  <si>
    <t>LITHIUM NITRATE</t>
  </si>
  <si>
    <t>MAGNESIUM CHLORATE</t>
  </si>
  <si>
    <t>MANGANESE NITRATE</t>
  </si>
  <si>
    <t>NICKEL NITRATE</t>
  </si>
  <si>
    <t>NICKEL NITRITE</t>
  </si>
  <si>
    <t>THALLIUM NITRATE</t>
  </si>
  <si>
    <t>ZIRCONIUM NITRATE</t>
  </si>
  <si>
    <t>HYDROFLUORIC ACID</t>
  </si>
  <si>
    <t>HYPOCHLORITE SOLUTION</t>
  </si>
  <si>
    <t>ISOPROPYL ACID PHOSPHATE</t>
  </si>
  <si>
    <t>LEAD SULPHATE</t>
  </si>
  <si>
    <t>NITRATING ACID MIXTURE</t>
  </si>
  <si>
    <t>NITROHYDROCHLORIC ACID</t>
  </si>
  <si>
    <t>NONYLTRICHLOROSILANE</t>
  </si>
  <si>
    <t>OCTADECYLTRICHLOROSILANE</t>
  </si>
  <si>
    <t>OCTYLTRICHLOROSILANE</t>
  </si>
  <si>
    <t>PERCHLORIC ACID</t>
  </si>
  <si>
    <t>PHENOLSULPHONIC ACID, LIQUID</t>
  </si>
  <si>
    <t>PHENYLTRICHLOROSILANE</t>
  </si>
  <si>
    <t>PHOSPHORIC ACID SOLUTION</t>
  </si>
  <si>
    <t>PHOSPHORUS PENTACHLORIDE</t>
  </si>
  <si>
    <t>PHOSPHORUS PENTOXIDE</t>
  </si>
  <si>
    <t>PHOSPHORUS TRIBROMIDE</t>
  </si>
  <si>
    <t>PHOSPHORUS TRICHLORIDE</t>
  </si>
  <si>
    <t>PHOSPHORUS OXYCHLORIDE</t>
  </si>
  <si>
    <t>POTASSIUM HYDROGEN DIFLUORIDE, SOLID</t>
  </si>
  <si>
    <t>POTASSIUM FLUORIDE, SOLID</t>
  </si>
  <si>
    <t>POTASSIUM HYDROXIDE, SOLID</t>
  </si>
  <si>
    <t>POTASSIUM HYDROXIDE SOLUTION</t>
  </si>
  <si>
    <t>PROPIONYL CHLORIDE</t>
  </si>
  <si>
    <t>PROPYLTRICHLOROSILANE</t>
  </si>
  <si>
    <t>PYROSULPHURYL CHLORIDE</t>
  </si>
  <si>
    <t>SILICON TETRACHLORIDE</t>
  </si>
  <si>
    <t>SODIUM ALUMINATE SOLUTION</t>
  </si>
  <si>
    <t>SODIUM HYDROXIDE, SOLID</t>
  </si>
  <si>
    <t>SODIUM HYDROXIDE SOLUTION</t>
  </si>
  <si>
    <t>SODIUM MONOXIDE</t>
  </si>
  <si>
    <t>NITRATING ACID MIXTURE, SPENT</t>
  </si>
  <si>
    <t>STANNIC CHLORIDE, ANHYDROUS</t>
  </si>
  <si>
    <t>SULPHUR CHLORIDES</t>
  </si>
  <si>
    <t>SULPHUR TRIOXIDE, STABILIZED</t>
  </si>
  <si>
    <t>SULPHURIC ACID</t>
  </si>
  <si>
    <t>SULPHURIC ACID, FUMING</t>
  </si>
  <si>
    <t>SULPHURIC ACID, SPENT</t>
  </si>
  <si>
    <t>SULPHUROUS ACID</t>
  </si>
  <si>
    <t>SULPHURYL CHLORIDE</t>
  </si>
  <si>
    <t>TETRAMETHYLAMMONIUM HYDROXIDE SOLUTION</t>
  </si>
  <si>
    <t>THIONYL CHLORIDE</t>
  </si>
  <si>
    <t>THIOPHOSPHORYL CHLORIDE</t>
  </si>
  <si>
    <t>TITANIUM TETRACHLORIDE</t>
  </si>
  <si>
    <t>TRICHLOROACETIC ACID, SOLID</t>
  </si>
  <si>
    <t>ZINC CHLORIDE SOLUTION</t>
  </si>
  <si>
    <t>ACETALDEHYDE AMMONIA</t>
  </si>
  <si>
    <t>AMMONIUM DINITRO-o-CRESOLATE, SOLID</t>
  </si>
  <si>
    <t>CARBON DIOXIDE, SOLID</t>
  </si>
  <si>
    <t>CARBON TETRACHLORIDE</t>
  </si>
  <si>
    <t>POTASSIUM SULPHIDE, HYDRATED</t>
  </si>
  <si>
    <t>PROPIONIC ACID</t>
  </si>
  <si>
    <t>SODIUM SULPHIDE, HYDRATED</t>
  </si>
  <si>
    <t>MEDICINE, LIQUID, TOXIC, N.O.S.</t>
  </si>
  <si>
    <t>BARIUM ALLOYS, PYROPHORIC</t>
  </si>
  <si>
    <t>CALCIUM, PYROPHORIC</t>
  </si>
  <si>
    <t>RAGS, OILY</t>
  </si>
  <si>
    <t>TEXTILE WASTE, WET</t>
  </si>
  <si>
    <t>HEXAFLUOROPROPYLENE</t>
  </si>
  <si>
    <t>SILICON TETRAFLUORIDE</t>
  </si>
  <si>
    <t>VINYL FLUORIDE, STABILIZED</t>
  </si>
  <si>
    <t>ETHYL CROTONATE</t>
  </si>
  <si>
    <t>FUEL, AVIATION, TURBINE ENGINE</t>
  </si>
  <si>
    <t>RESIN SOLUTION</t>
  </si>
  <si>
    <t>DECABORANE</t>
  </si>
  <si>
    <t>ORGANOTIN COMPOUND, LIQUID, N.O.S.</t>
  </si>
  <si>
    <t>ACETIC ACID, GLACIAL</t>
  </si>
  <si>
    <t>ACETIC ACID SOLUTION</t>
  </si>
  <si>
    <t>FERROUS METAL BORINGS</t>
  </si>
  <si>
    <t>BATTERIES, WET, FILLED WITH ACID</t>
  </si>
  <si>
    <t>BATTERIES, WET, FILLED WITH ALKALI</t>
  </si>
  <si>
    <t>BATTERY FLUID, ALKALI</t>
  </si>
  <si>
    <t>PHENYLPHOSPHORUS DICHLORIDE</t>
  </si>
  <si>
    <t>PHENYLPHOSPHORUS THIODICHLORIDE</t>
  </si>
  <si>
    <t>BATTERIES, WET, NON-SPILLABLE</t>
  </si>
  <si>
    <t>DYE, LIQUID, CORROSIVE, N.O.S.</t>
  </si>
  <si>
    <t>COPPER CHLORIDE</t>
  </si>
  <si>
    <t>GALLIUM</t>
  </si>
  <si>
    <t>LITHIUM HYDRIDE, FUSED SOLID</t>
  </si>
  <si>
    <t>LITHIUM NITRIDE</t>
  </si>
  <si>
    <t>MERCURY</t>
  </si>
  <si>
    <t>TOXIC LIQUID, ORGANIC, N.O.S.</t>
  </si>
  <si>
    <t>TOXIC SOLID, ORGANIC, N.O.S.</t>
  </si>
  <si>
    <t>WATER-REACTIVE SOLID, N.O.S.</t>
  </si>
  <si>
    <t>INFECTIOUS SUBSTANCE, AFFECTING HUMANS</t>
  </si>
  <si>
    <t>N-AMINOETHYLPIPERAZINE</t>
  </si>
  <si>
    <t>AMMONIUM HYDROGENDIFLUORIDE SOLUTION</t>
  </si>
  <si>
    <t>AMMONIUM POLYSULPHIDE SOLUTION</t>
  </si>
  <si>
    <t>AMYL ACID PHOSPHATE</t>
  </si>
  <si>
    <t>BUTYRIC ACID</t>
  </si>
  <si>
    <t>PHENOL SOLUTION</t>
  </si>
  <si>
    <t>2-CHLOROPYRIDINE</t>
  </si>
  <si>
    <t>ETHYL CHLOROTHIOFORMATE</t>
  </si>
  <si>
    <t>CAPROIC ACID</t>
  </si>
  <si>
    <t>LITHIUM FERROSILICON</t>
  </si>
  <si>
    <t>1,1,1-TRICHLOROETHANE</t>
  </si>
  <si>
    <t>PHOSPHOROUS ACID</t>
  </si>
  <si>
    <t>SODIUM ALUMINIUM HYDRIDE</t>
  </si>
  <si>
    <t>BISULPHATES, AQUEOUS SOLUTION</t>
  </si>
  <si>
    <t>VINYL BUTYRATE, STABILIZED</t>
  </si>
  <si>
    <t>ALDOL</t>
  </si>
  <si>
    <t>BUTYRALDOXIME</t>
  </si>
  <si>
    <t>DI-n-AMYLAMINE</t>
  </si>
  <si>
    <t>NITROETHANE</t>
  </si>
  <si>
    <t>CALCIUM MANGANESE SILICON</t>
  </si>
  <si>
    <t>PYROPHORIC LIQUID, ORGANIC, N.O.S.</t>
  </si>
  <si>
    <t>PYROPHORIC SOLID, ORGANIC, N.O.S.</t>
  </si>
  <si>
    <t>3-CHLOROPROPANOL-1</t>
  </si>
  <si>
    <t>PROPYLENE TETRAMER</t>
  </si>
  <si>
    <t>BORON TRIFLUORIDE DIHYDRATE</t>
  </si>
  <si>
    <t>DIPICRYL SULPHIDE, WETTED</t>
  </si>
  <si>
    <t>MAGNESIUM FLUOROSILICATE</t>
  </si>
  <si>
    <t>AMMONIUM FLUOROSILICATE</t>
  </si>
  <si>
    <t>ZINC FLUOROSILICATE</t>
  </si>
  <si>
    <t>FLUOROSILICATES, N.O.S.</t>
  </si>
  <si>
    <t>REFRIGERATING MACHINES</t>
  </si>
  <si>
    <t>AMMONIUM METAVANADATE</t>
  </si>
  <si>
    <t>AMMONIUM POLYVANADATE</t>
  </si>
  <si>
    <t>VANADIUM PENTOXIDE</t>
  </si>
  <si>
    <t>SODIUM AMMONIUM VANADATE</t>
  </si>
  <si>
    <t>POTASSIUM METAVANADATE</t>
  </si>
  <si>
    <t>HYDROXYLAMINE SULPHATE</t>
  </si>
  <si>
    <t>TITANIUM TRICHLORIDE MIXTURE</t>
  </si>
  <si>
    <t>ALUMINIUM BOROHYDRIDE</t>
  </si>
  <si>
    <t>ANTIMONY POWDER</t>
  </si>
  <si>
    <t>DIBROMOCHLOROPROPANES</t>
  </si>
  <si>
    <t>FURFURYL ALCOHOL</t>
  </si>
  <si>
    <t>HEXACHLOROPHENE</t>
  </si>
  <si>
    <t>RESORCINOL</t>
  </si>
  <si>
    <t>SELENIUM OXYCHLORIDE</t>
  </si>
  <si>
    <t>CALCIUM HYPOCHLORITE, HYDRATED</t>
  </si>
  <si>
    <t>METAL CATALYST, DRY</t>
  </si>
  <si>
    <t>INFECTIOUS SUBSTANCE, AFFECTING ANIMALS</t>
  </si>
  <si>
    <t>BROMINE CHLORIDE</t>
  </si>
  <si>
    <t>PESTICIDE, LIQUID, TOXIC, N.O.S.</t>
  </si>
  <si>
    <t>PESTICIDE, LIQUID, TOXIC, FLAMMABLE, N.O.S.</t>
  </si>
  <si>
    <t>CHLOROPHENOLATES, LIQUID</t>
  </si>
  <si>
    <t>CHLOROPHENOLATES, SOLID</t>
  </si>
  <si>
    <t>ISOSORBIDE DINITRATE MIXTURE</t>
  </si>
  <si>
    <t>RADIOACTIVE MATERIAL, TYPE A PACKAGE</t>
  </si>
  <si>
    <t>RADIOACTIVE MATERIAL, TYPE B(U) PACKAGE</t>
  </si>
  <si>
    <t>RADIOACTIVE MATERIAL, TYPE B(M) PACKAGE</t>
  </si>
  <si>
    <t>CORROSIVE LIQUID, FLAMMABLE, N.O.S.</t>
  </si>
  <si>
    <t>CORROSIVE SOLID, FLAMMABLE, N.O.S.</t>
  </si>
  <si>
    <t>CORROSIVE LIQUID, TOXIC, N.O.S.</t>
  </si>
  <si>
    <t>CORROSIVE SOLID, TOXIC, N.O.S.</t>
  </si>
  <si>
    <t>FLAMMABLE LIQUID, CORROSIVE, N.O.S.</t>
  </si>
  <si>
    <t>FLAMMABLE SOLID, CORROSIVE, ORGANIC, N.O.S.</t>
  </si>
  <si>
    <t>FLAMMABLE SOLID, TOXIC, ORGANIC, N.O.S.</t>
  </si>
  <si>
    <t>TOXIC LIQUID, CORROSIVE, ORGANIC, N.O.S.</t>
  </si>
  <si>
    <t>TOXIC SOLID, CORROSIVE, ORGANIC, N.O.S.</t>
  </si>
  <si>
    <t>TOXIC LIQUID, FLAMMABLE, ORGANIC, N.O.S.</t>
  </si>
  <si>
    <t>TOXIC SOLID, FLAMMABLE, ORGANIC, N.O.S.</t>
  </si>
  <si>
    <t>VANADYL SULPHATE</t>
  </si>
  <si>
    <t>METHYL 2-CHLOROPROPIONATE</t>
  </si>
  <si>
    <t>ISOPROPYL 2-CHLOROPROPIONATE</t>
  </si>
  <si>
    <t>ETHYL 2-CHLOROPROPIONATE</t>
  </si>
  <si>
    <t>THIOLACTIC ACID</t>
  </si>
  <si>
    <t>alpha-METHYLBENZYL ALCOHOL, LIQUID</t>
  </si>
  <si>
    <t>9-PHOSPHABICYCLONONANES</t>
  </si>
  <si>
    <t>FLUOROANILINES</t>
  </si>
  <si>
    <t>2-TRIFLUOROMETHYLANILINE</t>
  </si>
  <si>
    <t>TETRAHYDROFURFURYLAMINE</t>
  </si>
  <si>
    <t>N-METHYLBUTYLAMINE</t>
  </si>
  <si>
    <t>2-AMINO-5-DIETHYLAMINOPENTANE</t>
  </si>
  <si>
    <t>ISOPROPYL CHLOROACETATE</t>
  </si>
  <si>
    <t>3-TRIFLUOROMETHYLANILINE</t>
  </si>
  <si>
    <t>MAGNESIUM GRANULES, COATED</t>
  </si>
  <si>
    <t>5-tert-BUTYL-2,4,6-TRINITRO-m-XYLENE</t>
  </si>
  <si>
    <t>BORON TRIFLUORIDE DIMETHYL ETHERATE</t>
  </si>
  <si>
    <t>THIOGLYCOL</t>
  </si>
  <si>
    <t>SULPHAMIC ACID</t>
  </si>
  <si>
    <t>MANEB, STABILIZED</t>
  </si>
  <si>
    <t>CASTOR BEANS</t>
  </si>
  <si>
    <t>RADIOACTIVE MATERIAL, URANIUM HEXAFLUORIDE</t>
  </si>
  <si>
    <t>ETHYLENE OXIDE AND PROPYLENE OXIDE MIXTURE</t>
  </si>
  <si>
    <t>CHLOROSILANES, FLAMMABLE, CORROSIVE, N.O.S.</t>
  </si>
  <si>
    <t>CHLOROSILANES, CORROSIVE, FLAMMABLE, N.O.S.</t>
  </si>
  <si>
    <t>CHLOROSILANES, CORROSIVE, N.O.S.</t>
  </si>
  <si>
    <t>LEAD PHOSPHITE, DIBASIC</t>
  </si>
  <si>
    <t>LIFE-SAVING APPLIANCES, SELF-INFLATING</t>
  </si>
  <si>
    <t>CARBAMATE PESTICIDE, LIQUID, TOXIC, FLAMMABLE</t>
  </si>
  <si>
    <t>CARBAMATE PESTICIDE, LIQUID, TOXIC</t>
  </si>
  <si>
    <t>ARSENICAL PESTICIDE, LIQUID, TOXIC, FLAMMABLE</t>
  </si>
  <si>
    <t>ARSENICAL PESTICIDE, LIQUID, TOXIC</t>
  </si>
  <si>
    <t>ORGANOCHLORINE PESTICIDE, LIQUID, TOXIC, FLAMMABLE</t>
  </si>
  <si>
    <t>ORGANOCHLORINE PESTICIDE, LIQUID, TOXIC</t>
  </si>
  <si>
    <t>TRIAZINE PESTICIDE, LIQUID, TOXIC, FLAMMABLE</t>
  </si>
  <si>
    <t>TRIAZINE PESTICIDE, LIQUID, TOXIC</t>
  </si>
  <si>
    <t>THIOCARBAMATE PESTICIDE, LIQUID, TOXIC, FLAMMABLE</t>
  </si>
  <si>
    <t>THIOCARBAMATE PESTICIDE, LIQUID, TOXIC</t>
  </si>
  <si>
    <t>SUBSTITUTED NITROPHENOL PESTICIDE, LIQUID, TOXIC</t>
  </si>
  <si>
    <t>BIPYRIDILIUM PESTICIDE, LIQUID, TOXIC, FLAMMABLE</t>
  </si>
  <si>
    <t>BIPYRIDILIUM PESTICIDE, LIQUID, TOXIC</t>
  </si>
  <si>
    <t>ORGANOPHOSPHORUS PESTICIDE, LIQUID, TOXIC</t>
  </si>
  <si>
    <t>ORGANOTIN PESTICIDE, LIQUID, TOXIC, FLAMMABLE</t>
  </si>
  <si>
    <t>ORGANOTIN PESTICIDE, LIQUID, TOXIC</t>
  </si>
  <si>
    <t>PESTICIDE, LIQUID, FLAMMABLE, TOXIC, N.O.S.</t>
  </si>
  <si>
    <t>1,2-BUTYLENE OXIDE, STABILIZED</t>
  </si>
  <si>
    <t>2-METHYL-2-HEPTANETHIOL</t>
  </si>
  <si>
    <t>COUMARIN DERIVATIVE PESTICIDE, LIQUID, TOXIC</t>
  </si>
  <si>
    <t>COUMARIN DERIVATIVE PESTICIDE, SOLID, TOXIC</t>
  </si>
  <si>
    <t>ALUMINIUM PHOSPHIDE PESTICIDE</t>
  </si>
  <si>
    <t>2-(2-AMINOETHOXY) ETHANOL</t>
  </si>
  <si>
    <t>TRIFLUOROACETYL CHLORIDE</t>
  </si>
  <si>
    <t>ALCOHOLIC BEVERAGES</t>
  </si>
  <si>
    <t>ETHYLENE OXIDE AND DICHLORODIFLUOROMETHANE MIXTURE</t>
  </si>
  <si>
    <t>MERCAPTANS, LIQUID, TOXIC, FLAMMABLE, N.O.S.</t>
  </si>
  <si>
    <t>LIFE-SAVING APPLIANCES, NOT SELF-INFLATING</t>
  </si>
  <si>
    <t>VINYLPYRIDINES, STABILIZED</t>
  </si>
  <si>
    <t>ENVIRONMENTALLY HAZARDOUS SUBSTANCE, SOLID, N.O.S.</t>
  </si>
  <si>
    <t>METHACRYLONITRILE, STABILIZED</t>
  </si>
  <si>
    <t>ISOCYANATES, TOXIC, FLAMMABLE, N.O.S</t>
  </si>
  <si>
    <t>PERCHLORYL FLUORIDE</t>
  </si>
  <si>
    <t>CORROSIVE SOLID, OXIDIZING, N.O.S.</t>
  </si>
  <si>
    <t>OXIDIZING SOLID, CORROSIVE, N.O.S.</t>
  </si>
  <si>
    <t>TOXIC SOLID, OXIDIZING, N.O.S.</t>
  </si>
  <si>
    <t>OXIDIZING SOLID, TOXIC, N.O.S.</t>
  </si>
  <si>
    <t>SELF-HEATING SOLID, ORGANIC, N.O.S.</t>
  </si>
  <si>
    <t>METAL POWDER, FLAMMABLE, N.O.S.</t>
  </si>
  <si>
    <t>1-METHOXY-2-PROPANOL</t>
  </si>
  <si>
    <t>CORROSIVE LIQUID, OXIDIZING, N.O.S.</t>
  </si>
  <si>
    <t>CORROSIVE LIQUID, WATER-REACTIVE, N.O.S.</t>
  </si>
  <si>
    <t>CORROSIVE SOLID, SELF-HEATING, N.O.S.</t>
  </si>
  <si>
    <t>CORROSIVE SOLID, WATER-REACTIVE, N.O.S.</t>
  </si>
  <si>
    <t>FLAMMABLE SOLID, OXIDIZING, N.O.S.</t>
  </si>
  <si>
    <t>OXIDIZING LIQUID, CORROSIVE, N.O.S.</t>
  </si>
  <si>
    <t>OXIDIZING LIQUID, TOXIC, N.O.S.</t>
  </si>
  <si>
    <t>OXIDIZING SOLID, SELF-HEATING, N.O.S.</t>
  </si>
  <si>
    <t>ORGANIC PEROXIDE TYPE B, LIQUID</t>
  </si>
  <si>
    <t>ORGANIC PEROXIDE TYPE B, SOLID</t>
  </si>
  <si>
    <t>ORGANIC PEROXIDE TYPE C, LIQUID</t>
  </si>
  <si>
    <t>ORGANIC PEROXIDE TYPE C, SOLID</t>
  </si>
  <si>
    <t>ORGANIC PEROXIDE TYPE D, LIQUID</t>
  </si>
  <si>
    <t>ORGANIC PEROXIDE TYPE D, SOLID</t>
  </si>
  <si>
    <t>ORGANIC PEROXIDE TYPE E, LIQUID</t>
  </si>
  <si>
    <t>ORGANIC PEROXIDE TYPE E, SOLID</t>
  </si>
  <si>
    <t>ORGANIC PEROXIDE TYPE F, LIQUID</t>
  </si>
  <si>
    <t>ORGANIC PEROXIDE TYPE F, SOLID</t>
  </si>
  <si>
    <t>OXIDIZING SOLID, WATER-REACTIVE, N.O.S.</t>
  </si>
  <si>
    <t>TOXIC LIQUID, OXIDIZING, N.O.S.</t>
  </si>
  <si>
    <t>TOXIC LIQUID, WATER-REACTIVE, N.O.S.</t>
  </si>
  <si>
    <t>TOXIC SOLID, SELF-HEATING, N.O.S.</t>
  </si>
  <si>
    <t>TOXIC SOLID, WATER-REACTIVE, N.O.S.</t>
  </si>
  <si>
    <t>SELF-HEATING SOLID, CORROSIVE, ORGANIC, N.O.S.</t>
  </si>
  <si>
    <t>SELF-HEATING SOLID, OXIDIZING, N.O.S.</t>
  </si>
  <si>
    <t>SELF-HEATING SOLID, TOXIC, ORGANIC, N.O.S.</t>
  </si>
  <si>
    <t>WATER-REACTIVE LIQUID, CORROSIVE, N.O.S.</t>
  </si>
  <si>
    <t>WATER-REACTIVE LIQUID, TOXIC, N.O.S.</t>
  </si>
  <si>
    <t>WATER-REACTIVE SOLID, CORROSIVE, N.O.S.</t>
  </si>
  <si>
    <t>WATER-REACTIVE SOLID, FLAMMABLE, N.O.S.</t>
  </si>
  <si>
    <t>WATER-REACTIVE SOLID, OXIDIZING, N.O.S.</t>
  </si>
  <si>
    <t>WATER-REACTIVE SOLID, TOXIC, N.O.S.</t>
  </si>
  <si>
    <t>WATER-REACTIVE SOLID, SELF-HEATING, N.O.S.</t>
  </si>
  <si>
    <t>TRIFLUOROMETHANE, REFRIGERATED LIQUID</t>
  </si>
  <si>
    <t>OXIDIZING SOLID, FLAMMABLE, N.O.S.</t>
  </si>
  <si>
    <t>OXIDIZING LIQUID, N.O.S.</t>
  </si>
  <si>
    <t>ALKALOIDS, LIQUID, N.O.S.</t>
  </si>
  <si>
    <t>ANTIMONY COMPOUND, INORGANIC, LIQUID, N.O.S.</t>
  </si>
  <si>
    <t>DISINFECTANT, LIQUID, TOXIC, N.O.S.</t>
  </si>
  <si>
    <t>DYE, SOLID, TOXIC, N.O.S.</t>
  </si>
  <si>
    <t>NICOTINE COMPOUND, LIQUID, N.O.S.</t>
  </si>
  <si>
    <t>ALKYLPHENOLS, LIQUID, N.O.S.</t>
  </si>
  <si>
    <t>ORGANOTIN COMPOUND, SOLID, N.O.S.</t>
  </si>
  <si>
    <t>DYE, SOLID, CORROSIVE, N.O.S.</t>
  </si>
  <si>
    <t>WATER-REACTIVE LIQUID, N.O.S.</t>
  </si>
  <si>
    <t>DEVICES, SMALL, HYDROCARBON GAS POWERED</t>
  </si>
  <si>
    <t>POLYHALOGENATED BIPHENYLS, LIQUID</t>
  </si>
  <si>
    <t>POLYHALOGENATED BIPHENYLS, SOLID</t>
  </si>
  <si>
    <t>PERFLUORO (METHYL VINYL ETHER)</t>
  </si>
  <si>
    <t>PERFLUORO (ETHYL VINYL ETHER)</t>
  </si>
  <si>
    <t>PENTACHLOROPHENOL</t>
  </si>
  <si>
    <t>COMPRESSED GAS, OXIDIZING, N.O.S.</t>
  </si>
  <si>
    <t>LIQUEFIED GAS, OXIDIZING, N.O.S.</t>
  </si>
  <si>
    <t>GAS, REFRIGERATED LIQUID, N.O.S.</t>
  </si>
  <si>
    <t>1,1,1,2-TETRAFLUOROETHANE</t>
  </si>
  <si>
    <t>LIQUEFIED GAS, TOXIC, FLAMMABLE, N.O.S.</t>
  </si>
  <si>
    <t>LIQUEFIED GAS, FLAMMABLE, N.O.S.</t>
  </si>
  <si>
    <t>LIQUEFIED GAS, TOXIC, N.O.S.</t>
  </si>
  <si>
    <t>LIQUEFIED GAS, N.O.S.</t>
  </si>
  <si>
    <t>ARTICLES, PRESSURIZED, PNEUMATIC</t>
  </si>
  <si>
    <t>AIRCRAFT HYDRAULIC POWER UNIT FUEL TANK</t>
  </si>
  <si>
    <t>GAS SAMPLE, NON-PRESSURIZED, FLAMMABLE, N.O.S.</t>
  </si>
  <si>
    <t>GAS SAMPLE, NON-PRESSURIZED, TOXIC, N.O.S.</t>
  </si>
  <si>
    <t>ALUMINIUM SMELTING BY-PRODUCTS</t>
  </si>
  <si>
    <t>TITANIUM DISULPHIDE</t>
  </si>
  <si>
    <t>SOLIDS CONTAINING FLAMMABLE LIQUID, N.O.S.</t>
  </si>
  <si>
    <t>FLAMMABLE SOLID, ORGANIC, MOLTEN, N.O.S.</t>
  </si>
  <si>
    <t>1.2B</t>
  </si>
  <si>
    <t>GRENADES, PRACTICE</t>
  </si>
  <si>
    <t>GUANYL NITROSAMINOGUANYLIDENE HYDRAZINE, WETTED</t>
  </si>
  <si>
    <t>GUANYL NITROSAMINOGUANYLTETRAZENE, WETTED</t>
  </si>
  <si>
    <t>HEXOLITE</t>
  </si>
  <si>
    <t>IGNITERS</t>
  </si>
  <si>
    <t>JET PERFORATING GUNS, CHARGED</t>
  </si>
  <si>
    <t>LEAD AZIDE, WETTED</t>
  </si>
  <si>
    <t>LEAD STYPHNATE, WETTED</t>
  </si>
  <si>
    <t>LIGHTERS, FUSE</t>
  </si>
  <si>
    <t>MANNITOL HEXANITRATE, WETTED</t>
  </si>
  <si>
    <t>MERCURY FULMINATE, WETTED</t>
  </si>
  <si>
    <t>MINES</t>
  </si>
  <si>
    <t>NITROGLYCERIN, DESENSITIZED</t>
  </si>
  <si>
    <t>NITROGLYCERIN SOLUTION IN ALCOHOL</t>
  </si>
  <si>
    <t>NITROSTARCH</t>
  </si>
  <si>
    <t>NITRO UREA</t>
  </si>
  <si>
    <t>PENTAERYTHRITE TETRANITRATE, WETTED</t>
  </si>
  <si>
    <t>PENTOLITE</t>
  </si>
  <si>
    <t>TRINITROANILINE</t>
  </si>
  <si>
    <t>TRINITROPHENOL</t>
  </si>
  <si>
    <t>TRINITROCHLOROBENZENE</t>
  </si>
  <si>
    <t>POWDER CAKE, WETTED</t>
  </si>
  <si>
    <t>1.1C</t>
  </si>
  <si>
    <t>POWDER, SMOKELESS</t>
  </si>
  <si>
    <t>PROJECTILES</t>
  </si>
  <si>
    <t>AMMUNITION, ILLUMINATING</t>
  </si>
  <si>
    <t>RELEASE DEVICES, EXPLOSIVE</t>
  </si>
  <si>
    <t>RIVETS, EXPLOSIVE</t>
  </si>
  <si>
    <t>ROCKETS</t>
  </si>
  <si>
    <t>1.2E</t>
  </si>
  <si>
    <t>ROCKET MOTORS</t>
  </si>
  <si>
    <t>SAMPLES, EXPLOSIVE</t>
  </si>
  <si>
    <t>SIGNAL DEVICES, HAND</t>
  </si>
  <si>
    <t>SIGNALS, RAILWAY TRACK, EXPLOSIVE</t>
  </si>
  <si>
    <t>SIGNALS, DISTRESS</t>
  </si>
  <si>
    <t>SIGNALS, SMOKE</t>
  </si>
  <si>
    <t>SOUNDING DEVICES, EXPLOSIVE</t>
  </si>
  <si>
    <t>TETRANITROANILINE</t>
  </si>
  <si>
    <t>TRINITROPHENYLMETHYLNITRAMINE</t>
  </si>
  <si>
    <t>TRINITROTOLUENE</t>
  </si>
  <si>
    <t>TRACERS FOR AMMUNITION</t>
  </si>
  <si>
    <t>TRINITROANISOLE</t>
  </si>
  <si>
    <t>TRINITROBENZENE</t>
  </si>
  <si>
    <t>TRINITROBENZOIC ACID</t>
  </si>
  <si>
    <t>TRINITRONAPHTHALENE</t>
  </si>
  <si>
    <t>TRINITROPHENETOLE</t>
  </si>
  <si>
    <t>TRINITRORESORCINOL</t>
  </si>
  <si>
    <t>UREA NITRATE</t>
  </si>
  <si>
    <t>WARHEADS, TORPEDO</t>
  </si>
  <si>
    <t>AMMONIUM NITRATE</t>
  </si>
  <si>
    <t>BARIUM AZIDE</t>
  </si>
  <si>
    <t>BOOSTERS WITH DETONATOR</t>
  </si>
  <si>
    <t>CYCLOTETRAMETHYLENETETRANITRAMINE, WETTED</t>
  </si>
  <si>
    <t>SODIUM PICRAMATE</t>
  </si>
  <si>
    <t>ZIRCONIUM PICRAMATE</t>
  </si>
  <si>
    <t>CHARGES, SHAPED, FLEXIBLE, LINEAR</t>
  </si>
  <si>
    <t>ROCKETS, LINE-THROWING</t>
  </si>
  <si>
    <t>EXPLOSIVE, BLASTING, TYPE E</t>
  </si>
  <si>
    <t>CHARGES, PROPELLING, FOR CANNON</t>
  </si>
  <si>
    <t>1.2H</t>
  </si>
  <si>
    <t>AMMUNITION, INCENDIARY, WHITE PHOSPHORUS</t>
  </si>
  <si>
    <t>1.3H</t>
  </si>
  <si>
    <t>AMMUNITION, SMOKE, WHITE PHOSPHORUS</t>
  </si>
  <si>
    <t>1.3J</t>
  </si>
  <si>
    <t>1.2L</t>
  </si>
  <si>
    <t>CONTRIVANCES, WATER-ACTIVATED</t>
  </si>
  <si>
    <t>1.3L</t>
  </si>
  <si>
    <t>ROCKET MOTORS WITH HYPERGOLIC LIQUIDS</t>
  </si>
  <si>
    <t>1.4B</t>
  </si>
  <si>
    <t>OCTOLITE</t>
  </si>
  <si>
    <t>CHARGES, PROPELLING</t>
  </si>
  <si>
    <t>CARTRIDGES, POWER DEVICE</t>
  </si>
  <si>
    <t>1.4C</t>
  </si>
  <si>
    <t>CARTRIDGES, OIL WELL</t>
  </si>
  <si>
    <t>1.2C</t>
  </si>
  <si>
    <t>NITROGUANIDINE</t>
  </si>
  <si>
    <t>GRENADES</t>
  </si>
  <si>
    <t>WARHEADS, ROCKET</t>
  </si>
  <si>
    <t>FUZES, IGNITING</t>
  </si>
  <si>
    <t>PRIMERS, TUBULAR</t>
  </si>
  <si>
    <t>TORPEDOES</t>
  </si>
  <si>
    <t>1.5D</t>
  </si>
  <si>
    <t>FIREWORKS</t>
  </si>
  <si>
    <t>NITROCELLULOSE</t>
  </si>
  <si>
    <t>NITROCELLULOSE, WETTED</t>
  </si>
  <si>
    <t>NITROCELLULOSE, PLASTICIZED</t>
  </si>
  <si>
    <t>1.4F</t>
  </si>
  <si>
    <t>SELF-REACTIVE SOLID TYPE C, TEMPERATURE CONTROLLED</t>
  </si>
  <si>
    <t>SELF-REACTIVE SOLID TYPE D, TEMPERATURE CONTROLLED</t>
  </si>
  <si>
    <t>SELF-REACTIVE SOLID TYPE E, TEMPERATURE CONTROLLED</t>
  </si>
  <si>
    <t>SELF-REACTIVE SOLID TYPE F, TEMPERATURE CONTROLLED</t>
  </si>
  <si>
    <t>2-BROMO-2-NITROPROPANE-1,3-DIOL</t>
  </si>
  <si>
    <t>AZODICARBONAMIDE</t>
  </si>
  <si>
    <t>SOLIDS CONTAINING TOXIC LIQUID, N.O.S.</t>
  </si>
  <si>
    <t>SOLIDS CONTAINING CORROSIVE LIQUID, N.O.S.</t>
  </si>
  <si>
    <t>METHANESULPHONYL CHLORIDE</t>
  </si>
  <si>
    <t>SODIUM PEROXOBORATE, ANHYDROUS</t>
  </si>
  <si>
    <t>MEDICINE, SOLID, TOXIC, N.O.S.</t>
  </si>
  <si>
    <t>CHLOROACETIC ACID, MOLTEN</t>
  </si>
  <si>
    <t>ISOSORBIDE-5-MONONITRATE</t>
  </si>
  <si>
    <t>DIFLUOROMETHANE</t>
  </si>
  <si>
    <t>DISODIUM TRIOXOSILICATE</t>
  </si>
  <si>
    <t>TRIBUTYLPHOSPHANE</t>
  </si>
  <si>
    <t>tert-BUTYL HYPOCHLORITE</t>
  </si>
  <si>
    <t>ELEVATED TEMPERATURE LIQUID, FLAMMABLE, N.O.S.</t>
  </si>
  <si>
    <t>ELEVATED TEMPERATURE LIQUID, N.O.S.</t>
  </si>
  <si>
    <t>ELEVATED TEMPERATURE SOLID, N.O.S.</t>
  </si>
  <si>
    <t>AMINES, SOLID, CORROSIVE, N.O.S.</t>
  </si>
  <si>
    <t>CORROSIVE SOLID, ACIDIC, INORGANIC, N.O.S.</t>
  </si>
  <si>
    <t>CORROSIVE SOLID, ACIDIC, ORGANIC, N.O.S.</t>
  </si>
  <si>
    <t>CORROSIVE SOLID, BASIC, INORGANIC, N.O.S.</t>
  </si>
  <si>
    <t>CORROSIVE LIQUID, ACIDIC, ORGANIC, N.O.S.</t>
  </si>
  <si>
    <t>CORROSIVE LIQUID, BASIC, INORGANIC, N.O.S.</t>
  </si>
  <si>
    <t>CORROSIVE LIQUID, BASIC, ORGANIC, N.O.S.</t>
  </si>
  <si>
    <t>POLYESTER RESIN KIT</t>
  </si>
  <si>
    <t>NITROCELLULOSE MEMBRANE FILTERS</t>
  </si>
  <si>
    <t>ETHERS, N.O.S.</t>
  </si>
  <si>
    <t>ESTERS, N.O.S.</t>
  </si>
  <si>
    <t>NITRILES, FLAMMABLE, TOXIC, N.O.S.</t>
  </si>
  <si>
    <t>ALCOHOLATES SOLUTION, N.O.S.</t>
  </si>
  <si>
    <t>CARBON MONOXIDE, COMPRESSED</t>
  </si>
  <si>
    <t>CHLORINE</t>
  </si>
  <si>
    <t>CHLORODIFLUOROMETHANE</t>
  </si>
  <si>
    <t>CHLOROPENTAFLUOROETHANE</t>
  </si>
  <si>
    <t>1-CHLORO-1,2,2,2-TETRAFLUOROETHANE</t>
  </si>
  <si>
    <t>CHLOROTRIFLUOROMETHANE</t>
  </si>
  <si>
    <t>COAL GAS, COMPRESSED</t>
  </si>
  <si>
    <t>CYANOGEN</t>
  </si>
  <si>
    <t>CYCLOPROPANE</t>
  </si>
  <si>
    <t>DICHLORODIFLUOROMETHANE</t>
  </si>
  <si>
    <t>DICHLOROFLUOROMETHANE</t>
  </si>
  <si>
    <t>1,1-DIFLUOROETHANE</t>
  </si>
  <si>
    <t>DIMETHYLAMINE, ANHYDROUS</t>
  </si>
  <si>
    <t>DIMETHYL ETHER</t>
  </si>
  <si>
    <t>ETHANE</t>
  </si>
  <si>
    <t>ETHYLAMINE</t>
  </si>
  <si>
    <t>ETHYL CHLORIDE</t>
  </si>
  <si>
    <t>ETHYLENE, REFRIGERATED LIQUID</t>
  </si>
  <si>
    <t>ETHYL METHYL ETHER</t>
  </si>
  <si>
    <t>ETHYLENE OXIDE</t>
  </si>
  <si>
    <t>ETHYLENE OXIDE AND CARBON DIOXIDE MIXTURE</t>
  </si>
  <si>
    <t>FERTILIZER AMMONIATING SOLUTION</t>
  </si>
  <si>
    <t>FIRE EXTINGUISHERS</t>
  </si>
  <si>
    <t>FLUORINE, COMPRESSED</t>
  </si>
  <si>
    <t>HELIUM, COMPRESSED</t>
  </si>
  <si>
    <t>HYDROGEN BROMIDE, ANHYDROUS</t>
  </si>
  <si>
    <t>HYDROGEN, COMPRESSED</t>
  </si>
  <si>
    <t>HYDROGEN CHLORIDE, ANHYDROUS</t>
  </si>
  <si>
    <t>HYDROGEN CYANIDE, STABILIZED</t>
  </si>
  <si>
    <t>HYDROGEN FLUORIDE, ANHYDROUS</t>
  </si>
  <si>
    <t>HYDROGEN SULPHIDE</t>
  </si>
  <si>
    <t>ISOBUTYLENE</t>
  </si>
  <si>
    <t>KRYPTON, COMPRESSED</t>
  </si>
  <si>
    <t>LIGHTERS</t>
  </si>
  <si>
    <t>LIQUEFIED GASES</t>
  </si>
  <si>
    <t>METHYLACETYLENE AND PROPADIENE MIXTURE, STABILIZED</t>
  </si>
  <si>
    <t>METHYLAMINE, ANHYDROUS</t>
  </si>
  <si>
    <t>METHYL BROMIDE</t>
  </si>
  <si>
    <t>METHYL CHLORIDE</t>
  </si>
  <si>
    <t>METHYL MERCAPTAN</t>
  </si>
  <si>
    <t>NEON, COMPRESSED</t>
  </si>
  <si>
    <t>NITROGEN, COMPRESSED</t>
  </si>
  <si>
    <t>DINITROGEN TETROXIDE</t>
  </si>
  <si>
    <t>NITROSYL CHLORIDE</t>
  </si>
  <si>
    <t>NITROUS OXIDE</t>
  </si>
  <si>
    <t>OIL GAS, COMPRESSED</t>
  </si>
  <si>
    <t>OXYGEN, COMPRESSED</t>
  </si>
  <si>
    <t>OXYGEN, REFRIGERATED LIQUID</t>
  </si>
  <si>
    <t>PETROLEUM GASES, LIQUEFIED</t>
  </si>
  <si>
    <t>PHOSGENE</t>
  </si>
  <si>
    <t>PROPYLENE</t>
  </si>
  <si>
    <t>REFRIGERANT GAS, N.O.S.</t>
  </si>
  <si>
    <t>SULPHUR DIOXIDE</t>
  </si>
  <si>
    <t>SULPHUR HEXAFLUORIDE</t>
  </si>
  <si>
    <t>TETRAFLUOROETHYLENE, STABILIZED</t>
  </si>
  <si>
    <t>TRIFLUOROCHLOROETHYLENE, STABILIZED</t>
  </si>
  <si>
    <t>TRIMETHYLAMINE, ANHYDROUS</t>
  </si>
  <si>
    <t>VINYL BROMIDE, STABILIZED</t>
  </si>
  <si>
    <t>VINYL CHLORIDE, STABILIZED</t>
  </si>
  <si>
    <t>VINYL METHYL ETHER, STABILIZED</t>
  </si>
  <si>
    <t>ACETAL</t>
  </si>
  <si>
    <t>ACETALDEHYDE</t>
  </si>
  <si>
    <t>ACETONE</t>
  </si>
  <si>
    <t>ACETONE OILS</t>
  </si>
  <si>
    <t>ACROLEIN, STABILIZED</t>
  </si>
  <si>
    <t>SODIUM BOROHYDRIDE AND SODIUM HYDROXIDE SOLUTION</t>
  </si>
  <si>
    <t>RADIOACTIVE MATERIAL, TYPE C PACKAGE</t>
  </si>
  <si>
    <t>RADIOACTIVE MATERIAL, TYPE A PACKAGE, FISSILE</t>
  </si>
  <si>
    <t>RADIOACTIVE MATERIAL, TYPE B(U) PACKAGE, FISSILE</t>
  </si>
  <si>
    <t>RADIOACTIVE MATERIAL, TYPE B(M) PACKAGE, FISSILE</t>
  </si>
  <si>
    <t>RADIOACTIVE MATERIAL, TYPE C PACKAGE, FISSILE</t>
  </si>
  <si>
    <t>RADIOACTIVE MATERIAL, TYPE A PACKAGE, SPECIAL FORM</t>
  </si>
  <si>
    <t>AVIATION REGULATED SOLID, N.O.S.</t>
  </si>
  <si>
    <t>MERCAPTANS, LIQUID, FLAMMABLE, N.O.S.</t>
  </si>
  <si>
    <t>REFRIGERANT GAS R 404A</t>
  </si>
  <si>
    <t>REFRIGERANT GAS R 407A</t>
  </si>
  <si>
    <t>REFRIGERANT GAS R 407B</t>
  </si>
  <si>
    <t>REFRIGERANT GAS R 407C</t>
  </si>
  <si>
    <t>THIOUREA DIOXIDE</t>
  </si>
  <si>
    <t>XANTHATES</t>
  </si>
  <si>
    <t>PYRETHROID PESTICIDE, SOLID, TOXIC</t>
  </si>
  <si>
    <t>PYRETHROID PESTICIDE, LIQUID, FLAMMABLE, TOXIC</t>
  </si>
  <si>
    <t>PYRETHROID PESTICIDE, LIQUID, TOXIC, FLAMMABLE</t>
  </si>
  <si>
    <t>PYRETHROID PESTICIDE, LIQUID, TOXIC</t>
  </si>
  <si>
    <t>INSECTICIDE GAS, FLAMMABLE, N.O.S.</t>
  </si>
  <si>
    <t>INSECTICIDE GAS, TOXIC, FLAMMABLE, N.O.S.</t>
  </si>
  <si>
    <t>OXYGEN GENERATOR, CHEMICAL</t>
  </si>
  <si>
    <t>FIBRES, VEGETABLE, DRY</t>
  </si>
  <si>
    <t>CHLOROSILANES, TOXIC, CORROSIVE, N.O.S.</t>
  </si>
  <si>
    <t>CHLOROSILANES, TOXIC, CORROSIVE, FLAMMABLE, N.O.S.</t>
  </si>
  <si>
    <t>DANGEROUS GOODS IN MACHINERY</t>
  </si>
  <si>
    <t>TRINITROCHLOROBENZENE, WETTED</t>
  </si>
  <si>
    <t>SODIUM DINITRO-o-CRESOLATE, WETTED</t>
  </si>
  <si>
    <t>3481</t>
  </si>
  <si>
    <t>0505</t>
  </si>
  <si>
    <t>0506</t>
  </si>
  <si>
    <t>0507</t>
  </si>
  <si>
    <t>0508</t>
  </si>
  <si>
    <t>1-HYDROXYBENZOTRIAZOLE, ANHYDROUS</t>
  </si>
  <si>
    <t>CROTONALDEHYDE</t>
  </si>
  <si>
    <t>ETHYL NITRITE SOLUTION</t>
  </si>
  <si>
    <t>HYDROGENDIFLUORIDES, SOLID, N.O.S.</t>
  </si>
  <si>
    <t>1910</t>
  </si>
  <si>
    <t>CALCIUM OXIDE</t>
  </si>
  <si>
    <t>2,2'-DICHLORODIETHYL ETHER</t>
  </si>
  <si>
    <t>MATCHES, WAX 'VESTA'</t>
  </si>
  <si>
    <t>3,3'-IMINODIPROPYLAMINE</t>
  </si>
  <si>
    <t>4,4'-DIAMINODIPHENYLMETHANE</t>
  </si>
  <si>
    <t>2807</t>
  </si>
  <si>
    <t>MAGNETIZED MATERIAL</t>
  </si>
  <si>
    <t>2812</t>
  </si>
  <si>
    <t>SODIUM ALUMINATE, SOLID</t>
  </si>
  <si>
    <t>CROTONIC ACID, SOLID</t>
  </si>
  <si>
    <t>SODIUM HYDROSULPHIDE, HYDRATED</t>
  </si>
  <si>
    <t>LITHIUM METAL BATTERIES</t>
  </si>
  <si>
    <t>LITHIUM METAL BATTERIES CONTAINED IN EQUIPMENT</t>
  </si>
  <si>
    <t>3166</t>
  </si>
  <si>
    <t>3171</t>
  </si>
  <si>
    <t>BATTERY-POWERED VEHICLE</t>
  </si>
  <si>
    <t>GENETICALLY MODIFIED MICROORGANISMS</t>
  </si>
  <si>
    <t>AVIATION REGULATED LIQUID, N.O.S.</t>
  </si>
  <si>
    <t>BIOLOGICAL SUBSTANCE, CATEGORY B</t>
  </si>
  <si>
    <t>3412</t>
  </si>
  <si>
    <t>3463</t>
  </si>
  <si>
    <t>3469</t>
  </si>
  <si>
    <t>PAINT, FLAMMABLE, CORROSIVE</t>
  </si>
  <si>
    <t>3470</t>
  </si>
  <si>
    <t>PAINT, CORROSIVE, FLAMMABLE</t>
  </si>
  <si>
    <t>3471</t>
  </si>
  <si>
    <t>HYDROGENDIFLUORIDES SOLUTION, N.O.S.</t>
  </si>
  <si>
    <t>3472</t>
  </si>
  <si>
    <t>CROTONIC ACID, LIQUID</t>
  </si>
  <si>
    <t>3473</t>
  </si>
  <si>
    <t>FUEL CELL CARTRIDGES</t>
  </si>
  <si>
    <t>3474</t>
  </si>
  <si>
    <t>3475</t>
  </si>
  <si>
    <t>ETHANOL AND GASOLINE MIXTURE</t>
  </si>
  <si>
    <t>3476</t>
  </si>
  <si>
    <t>3477</t>
  </si>
  <si>
    <t>3478</t>
  </si>
  <si>
    <t>3479</t>
  </si>
  <si>
    <t>3480</t>
  </si>
  <si>
    <t>LITHIUM ION BATTERIES</t>
  </si>
  <si>
    <t>LITHIUM ION BATTERIES CONTAINED IN EQUIPMENT</t>
  </si>
  <si>
    <t>Code</t>
  </si>
  <si>
    <t>Code Description</t>
  </si>
  <si>
    <t>EXPLOSIVES 1</t>
  </si>
  <si>
    <t>EXPLOSIVES 1.1</t>
  </si>
  <si>
    <t>EXPLOSIVES 1.2</t>
  </si>
  <si>
    <t>EXPLOSIVES 1.3</t>
  </si>
  <si>
    <t>EXPLOSIVES 1.4</t>
  </si>
  <si>
    <t>EXPLOSIVES 1.5</t>
  </si>
  <si>
    <t>EXPLOSIVES 1.6</t>
  </si>
  <si>
    <t>GASES</t>
  </si>
  <si>
    <t>INFLAMMABLE GAS</t>
  </si>
  <si>
    <t>NON-FLAMMABLE GAS</t>
  </si>
  <si>
    <t>POISONOUS GAS</t>
  </si>
  <si>
    <t>INFLAMMABLE LIQUID</t>
  </si>
  <si>
    <t>FLAMMABLE LIQUID LOW FLASHPOINT</t>
  </si>
  <si>
    <t>FLAMMABLE LIQUID INTERMEDIATE FLASHPOINT</t>
  </si>
  <si>
    <t>FLAMMABLE LIQUID HIGH FLASH POINT</t>
  </si>
  <si>
    <t>INFLAMMABLE SOLID</t>
  </si>
  <si>
    <t>SPONTANEOUSLY COMBUSTIBLE</t>
  </si>
  <si>
    <t>DANGEROUS WHEN WET</t>
  </si>
  <si>
    <t>OXIDISING AGENT</t>
  </si>
  <si>
    <t>ORGANIC PEROXIDE</t>
  </si>
  <si>
    <t>POISON</t>
  </si>
  <si>
    <t>INFECTIOUS SUBSTANCE</t>
  </si>
  <si>
    <t>RADIOACTIVE</t>
  </si>
  <si>
    <t>CORROSIVES</t>
  </si>
  <si>
    <t>GENERAL HAZARD</t>
  </si>
  <si>
    <t>R&amp;D</t>
  </si>
  <si>
    <t>What NEQ of Class 1?</t>
  </si>
  <si>
    <t>Current to 08/07/2010</t>
  </si>
  <si>
    <t>DMV - Direct to/from motor vehicle</t>
  </si>
  <si>
    <t>Over 100 tonnes</t>
  </si>
  <si>
    <t>L&amp;R within 72Hrs</t>
  </si>
  <si>
    <t>L&amp;R within 24Hrs</t>
  </si>
  <si>
    <t>Not in Limited Quantities</t>
  </si>
  <si>
    <t>L&amp;R within 72hrs</t>
  </si>
  <si>
    <t>Limited Quantities</t>
  </si>
  <si>
    <t>ISO Tank</t>
  </si>
  <si>
    <t>ISO Container</t>
  </si>
  <si>
    <t>The shipping co must provide POAL with written confirmation of limited quantity</t>
  </si>
  <si>
    <t>For further assistance contact Customer Services:</t>
  </si>
  <si>
    <t>Phone: +64 9 309 1324</t>
  </si>
  <si>
    <t>Mon-Fri: 07:00-19:00, Sat &amp; Sun: 07:00-15:00</t>
  </si>
  <si>
    <t>mailto:customerservice@poal.co.nz</t>
  </si>
  <si>
    <t>Fax: 09 309 1354</t>
  </si>
  <si>
    <t>Bledisloe B3</t>
  </si>
  <si>
    <t>Fergusson</t>
  </si>
  <si>
    <t>Jellicoe West</t>
  </si>
  <si>
    <t>Jellicoe East</t>
  </si>
  <si>
    <t>Freyberg</t>
  </si>
  <si>
    <t>Limit Class 1</t>
  </si>
  <si>
    <t>Select the Wharf Here</t>
  </si>
  <si>
    <t>For Ammonium Nitrate</t>
  </si>
  <si>
    <t>400 Tonne max permitted at POAL</t>
  </si>
  <si>
    <t>3482</t>
  </si>
  <si>
    <t>ALKALI METAL DISPERSION, FLAMMABLE</t>
  </si>
  <si>
    <t>3483</t>
  </si>
  <si>
    <t>MOTOR FUEL ANTI-KNOCK MIXTURE, FLAMMABLE</t>
  </si>
  <si>
    <t>3484</t>
  </si>
  <si>
    <t>HYDRAZINE AQUEOUS SOLUTION, FLAMMABLE</t>
  </si>
  <si>
    <t>3485</t>
  </si>
  <si>
    <t>CALCIUM HYPOCHLORITE, DRY, CORROSIVE</t>
  </si>
  <si>
    <t>3486</t>
  </si>
  <si>
    <t>CALCIUM HYPOCHLORITE MIXTURE, DRY, CORROSIVE</t>
  </si>
  <si>
    <t>3487</t>
  </si>
  <si>
    <t>CALCIUM HYPOCHLORITE, HYDRATED, CORROSIVE</t>
  </si>
  <si>
    <t>3488</t>
  </si>
  <si>
    <t>3489</t>
  </si>
  <si>
    <t>3490</t>
  </si>
  <si>
    <t>3491</t>
  </si>
  <si>
    <t>3494</t>
  </si>
  <si>
    <t>PETROLEUM SOUR CRUDE OIL, FLAMMABLE, TOXIC</t>
  </si>
  <si>
    <t>3495</t>
  </si>
  <si>
    <t>IODINE</t>
  </si>
  <si>
    <t>3496</t>
  </si>
  <si>
    <t>BATTERIES, NICKEL-METAL HYDRIDE</t>
  </si>
  <si>
    <t>DEFLAGRATING METAL SALTS OF AROMATIC NITRODERIVATIVES, N.O.S.</t>
  </si>
  <si>
    <t>TRINITRO-m-CRESOL</t>
  </si>
  <si>
    <t>SODIUM DINITRO-o-CRESOLATE</t>
  </si>
  <si>
    <t>TRINITROTOLUENE MIXTURE CONTAINING TRINITROBENZENE AND HEXANITROSTILBENE</t>
  </si>
  <si>
    <t>CYCLOTRIMETHYLENETRINITRAMINE AND CYCLOTETRAMETHYLENETETRANITRAMINE MIXTURE, WETTED</t>
  </si>
  <si>
    <t>TORPEDOES, LIQUID FUELLED</t>
  </si>
  <si>
    <t>SAFETY DEVICES, PYROTECHNIC</t>
  </si>
  <si>
    <t>0509</t>
  </si>
  <si>
    <t>AMYLAMINE</t>
  </si>
  <si>
    <t>AMYL CHLORIDE</t>
  </si>
  <si>
    <t>n-AMYL METHYL KETONE</t>
  </si>
  <si>
    <t>AMYL MERCAPTAN</t>
  </si>
  <si>
    <t>AMYL NITRATE</t>
  </si>
  <si>
    <t>n-BUTYLAMINE</t>
  </si>
  <si>
    <t>n-BUTYL FORMATE</t>
  </si>
  <si>
    <t>DECAHYDRONAPHTHALENE</t>
  </si>
  <si>
    <t>n-PROPANOL</t>
  </si>
  <si>
    <t>n-PROPYL ACETATE</t>
  </si>
  <si>
    <t>MATCHES, STRIKE ANYWHERE</t>
  </si>
  <si>
    <t>FIBRES IMPREGNATED WITH WEAKLY NITRATED NITROCELLULOSE, N.O.S.</t>
  </si>
  <si>
    <t>CALCIUM ARSENATE AND CALCIUM ARSENITE MIXTURE, SOLID</t>
  </si>
  <si>
    <t>4-CHLORO-o-TOLUIDINE HYDROCHLORIDE, SOLID</t>
  </si>
  <si>
    <t>o-DICHLOROBENZENE</t>
  </si>
  <si>
    <t>DINITRO-o-CRESOL</t>
  </si>
  <si>
    <t>HEXAETHYL TETRAPHOSPHATE AND COMPRESSED GAS MIXTURE</t>
  </si>
  <si>
    <t>METHYL BROMIDE AND ETHYLENE DIBROMIDE MIXTURE, LIQUID</t>
  </si>
  <si>
    <t>IODINE MONOCHLORIDE, SOLID</t>
  </si>
  <si>
    <t>n-PROPYL NITRATE</t>
  </si>
  <si>
    <t>PHOSPHORUS OXYBROMIDE</t>
  </si>
  <si>
    <t>AEROSOLS</t>
  </si>
  <si>
    <t>CHLORODIFLUOROMETHANE AND CHLOROPENTAFLUOROETHANE MIXTURE</t>
  </si>
  <si>
    <t>CHLORODIFLUOROBROMOMETHANE</t>
  </si>
  <si>
    <t>NITRIC OXIDE AND DINITROGEN TETROXIDE MIXTURE</t>
  </si>
  <si>
    <t>PLASTICS, NITROCELLULOSE-BASED, SELF-HEATING, N.O.S.</t>
  </si>
  <si>
    <t>DIETHYLBENZENE</t>
  </si>
  <si>
    <t>ASBESTOS, AMPHIBOLE</t>
  </si>
  <si>
    <t>n-BUTYL METHACRYLATE, STABILIZED</t>
  </si>
  <si>
    <t>3-CHLORO-4-METHYLPHENYL ISOCYANATE, LIQUID</t>
  </si>
  <si>
    <t>n-DECANE</t>
  </si>
  <si>
    <t>DIMETHYL-N-PROPYLAMINE</t>
  </si>
  <si>
    <t>n-HEPTENE</t>
  </si>
  <si>
    <t>HEXAMETHYLENEDIAMINE, MOLTEN</t>
  </si>
  <si>
    <t>METHYLCYCLOHEXANONE</t>
  </si>
  <si>
    <t>BUTYL MERCAPTAN</t>
  </si>
  <si>
    <t>n-PROPYLBENZENE</t>
  </si>
  <si>
    <t>DI-n-PROPYL ETHER</t>
  </si>
  <si>
    <t>METHYL tert-BUTYL ETHER</t>
  </si>
  <si>
    <t>ANISIDINES</t>
  </si>
  <si>
    <t>n-PROPYL ISOCYANATE</t>
  </si>
  <si>
    <t>n-BUTYL ISOCYANATE</t>
  </si>
  <si>
    <t>NITROCELLULOSE MIXTURE WITH PLASTICIZER, WITH PIGMENT</t>
  </si>
  <si>
    <t>ASBESTOS, CHRYSOTILE</t>
  </si>
  <si>
    <t>CHLOROTRIFLUOROMETHANE AND TRIFLUOROMETHANE, AZEOTROPIC MIXTURE</t>
  </si>
  <si>
    <t>DICHLORODIFLUOROMETHANE AND DIFLUOROETHANE, AZEOTROPIC MIXTURE</t>
  </si>
  <si>
    <t>ETHYL PROPYL ETHER</t>
  </si>
  <si>
    <t>RUBIDIUM HYDROXIDE</t>
  </si>
  <si>
    <t>N-n-BUTYLIMIDAZOLE</t>
  </si>
  <si>
    <t>n-PROPYL CHLOROFORMATE</t>
  </si>
  <si>
    <t>CHLOROFORMATES, TOXIC, CORROSIVE, FLAMMABLE, N.O.S.</t>
  </si>
  <si>
    <t>n-BUTYL CHLOROFORMATE</t>
  </si>
  <si>
    <t>COPPER BASED PESTICIDE, SOLID, TOXIC</t>
  </si>
  <si>
    <t>COPPER BASED PESTICIDE, LIQUID, FLAMMABLE, TOXIC</t>
  </si>
  <si>
    <t>SUBSTITUTED NITROPHENOL PESTICIDE, LIQUID, FLAMMABLE, TOXIC</t>
  </si>
  <si>
    <t>ORGANOPHOSPHORUS PESTICIDE, LIQUID, FLAMMABLE, TOXIC</t>
  </si>
  <si>
    <t>DIBUTYLAMINOETHANOL</t>
  </si>
  <si>
    <t>TITANIUM SPONGE GRANULES</t>
  </si>
  <si>
    <t>RADIOACTIVE MATERIAL, EXCEPTED PACKAGE - EMPTY PACKAGING</t>
  </si>
  <si>
    <t>RADIOACTIVE MATERIAL, EXCEPTED PACKAGE - ARTICLES MANUFACTURED FROM NATURAL URANIUM</t>
  </si>
  <si>
    <t>RADIOACTIVE MATERIAL, EXCEPTED PACKAGE - LIMITED QUANTITY OF MATERIAL</t>
  </si>
  <si>
    <t>RADIOACTIVE MATERIAL, EXCEPTED PACKAGE - INSTRUMENTS</t>
  </si>
  <si>
    <t>RADIOACTIVE MATERIAL, LOW SPECIFIC ACTIVITY (LSA-I)</t>
  </si>
  <si>
    <t>RADIOACTIVE MATERIAL, SURFACE CONTAMINATED OBJECTS (SCO-I)</t>
  </si>
  <si>
    <t>RADIOACTIVE MATERIAL TRANSPORTED UNDER SPECIAL ARRANGEMENT</t>
  </si>
  <si>
    <t>RADIOACTIVE MATERIAL, URANIUM HEXAFLUORIDE, FISSILE</t>
  </si>
  <si>
    <t>CHLOROSILANES, WATER-REACTIVE, FLAMMABLE, CORROSIVE, N.O.S.</t>
  </si>
  <si>
    <t>COPPER BASED PESTICIDE, LIQUID, TOXIC, FLAMMABLE</t>
  </si>
  <si>
    <t>COPPER BASED PESTICIDE, LIQUID, TOXIC</t>
  </si>
  <si>
    <t>MERCURY BASED PESTICIDE, LIQUID, TOXIC, FLAMMABLE</t>
  </si>
  <si>
    <t>MERCURY BASED PESTICIDE, LIQUID, TOXIC</t>
  </si>
  <si>
    <t>SUBSTITUTED NITROPHENOL PESTICIDE, LIQUID, TOXIC, FLAMMABLE</t>
  </si>
  <si>
    <t>ORGANOPHOSPHORUS PESTICIDE, LIQUID, TOXIC, FLAMMABLE</t>
  </si>
  <si>
    <t>COUMARIN DERIVATIVE PESTICIDE, LIQUID, FLAMMABLE, TOXIC</t>
  </si>
  <si>
    <t>COUMARIN DERIVATIVE PESTICIDE, LIQUID, TOXIC, FLAMMABLE</t>
  </si>
  <si>
    <t>BATTERIES, DRY, CONTAINING POTASSIUM HYDROXIDE, SOLID</t>
  </si>
  <si>
    <t>CYCLOHEXYL MERCAPTAN</t>
  </si>
  <si>
    <t>n-HEPTALDEHYDE</t>
  </si>
  <si>
    <t>ENVIRONMENTALLY HAZARDOUS SUBSTANCE, LIQUID, N.O.S.</t>
  </si>
  <si>
    <t>ORGANIC PEROXIDE TYPE B, LIQUID, TEMPERATURE CONTROLLED</t>
  </si>
  <si>
    <t>ORGANIC PEROXIDE TYPE B, SOLID, TEMPERATURE CONTROLLED</t>
  </si>
  <si>
    <t>ORGANIC PEROXIDE TYPE C, LIQUID, TEMPERATURE CONTROLLED</t>
  </si>
  <si>
    <t>ORGANIC PEROXIDE TYPE C, SOLID, TEMPERATURE CONTROLLED</t>
  </si>
  <si>
    <t>ORGANIC PEROXIDE TYPE D, LIQUID, TEMPERATURE CONTROLLED</t>
  </si>
  <si>
    <t>ORGANIC PEROXIDE TYPE D, SOLID, TEMPERATURE CONTROLLED</t>
  </si>
  <si>
    <t>ORGANIC PEROXIDE TYPE E, LIQUID, TEMPERATURE CONTROLLED</t>
  </si>
  <si>
    <t>ORGANIC PEROXIDE TYPE E, SOLID, TEMPERATURE CONTROLLED</t>
  </si>
  <si>
    <t>ORGANIC PEROXIDE TYPE F, LIQUID, TEMPERATURE CONTROLLED</t>
  </si>
  <si>
    <t>ORGANIC PEROXIDE TYPE F, SOLID, TEMPERATURE CONTROLLED</t>
  </si>
  <si>
    <t>ETHYLENE, ACETYLENE AND PROPYLENE MIXTURE, REFRIGERATED LIQUID</t>
  </si>
  <si>
    <t>HYDROGEN PEROXIDE AND PEROXYACETIC ACID MIXTURE, STABILIZED</t>
  </si>
  <si>
    <t>ENGINE, INTERNAL COMBUSTION</t>
  </si>
  <si>
    <t>GAS SAMPLE, NON-PRESSURIZED, TOXIC, FLAMMABLE, N.O.S.</t>
  </si>
  <si>
    <t>TOXINS, EXTRACTED FROM LIVING SOURCES, LIQUID, N.O.S.</t>
  </si>
  <si>
    <t>METAL SALTS OF ORGANIC COMPOUNDS, FLAMMABLE, N.O.S.</t>
  </si>
  <si>
    <t>ALKALI METAL ALCOHOLATES, SELF-HEATING, CORROSIVE, N.O.S.</t>
  </si>
  <si>
    <t>METALLIC SUBSTANCE, WATER-REACTIVE, SELF-HEATING, N.O.S.</t>
  </si>
  <si>
    <t>SELF-REACTIVE LIQUID TYPE B, TEMPERATURE CONTROLLED</t>
  </si>
  <si>
    <t>SELF-REACTIVE LIQUID TYPE C, TEMPERATURE CONTROLLED</t>
  </si>
  <si>
    <t>SELF-REACTIVE LIQUID TYPE D, TEMPERATURE CONTROLLED</t>
  </si>
  <si>
    <t>SELF-REACTIVE LIQUID TYPE E, TEMPERATURE CONTROLLED</t>
  </si>
  <si>
    <t>SELF-REACTIVE LIQUID TYPE F, TEMPERATURE CONTROLLED</t>
  </si>
  <si>
    <t>MEDICINE, LIQUID, FLAMMABLE, TOXIC, N.O.S.</t>
  </si>
  <si>
    <t>CORROSIVE SOLID, BASIC, ORGANIC, N.O.S.</t>
  </si>
  <si>
    <t>CORROSIVE LIQUID, ACIDIC, INORGANIC, N.O.S.</t>
  </si>
  <si>
    <t>SAFETY DEVICES</t>
  </si>
  <si>
    <t>NITRILES, LIQUID, TOXIC, N.O.S.</t>
  </si>
  <si>
    <t>ORGANOPHOSPHORUS COMPOUND, LIQUID, TOXIC, N.O.S.</t>
  </si>
  <si>
    <t>ORGANOPHOSPHORUS COMPOUND, TOXIC, FLAMMABLE, N.O.S.</t>
  </si>
  <si>
    <t>ORGANOMETALLIC COMPOUND, LIQUID, TOXIC, N.O.S.</t>
  </si>
  <si>
    <t>COMPRESSED GAS, TOXIC, FLAMMABLE, CORROSIVE, N.O.S.</t>
  </si>
  <si>
    <t>COMPRESSED GAS, TOXIC, OXIDIZING, CORROSIVE, N.O.S.</t>
  </si>
  <si>
    <t>RADIOACTIVE MATERIAL, LOW SPECIFIC ACTIVITY (LSA-II)</t>
  </si>
  <si>
    <t>RADIOACTIVE MATERIAL, LOW SPECIFIC ACTIVITY (LSA-III)</t>
  </si>
  <si>
    <t>RADIOACTIVE MATERIAL, LOW SPECIFIC ACTIVITY (LSA-II), FISSILE</t>
  </si>
  <si>
    <t>RADIOACTIVE MATERIAL, LOW SPECIFIC ACTIVITY, (LSA-III), FISSILE</t>
  </si>
  <si>
    <t>RADIOACTIVE MATERIAL, SURFACE CONTAMINATED OBJECTS (SCO-I), FISSILE</t>
  </si>
  <si>
    <t>RADIOACTIVE MATERIAL, TRANSPORTED UNDER SPECIAL ARRANGEMENT, FISSILE</t>
  </si>
  <si>
    <t>RADIOACTIVE MATERIAL, TYPE A PACKAGE, SPECIAL FORM, FISSILE</t>
  </si>
  <si>
    <t>NITROGLYCERIN MIXTURE, DESENSITIZED, LIQUID, FLAMMABLE, N.O.S.</t>
  </si>
  <si>
    <t>PENTAERYTHRITE TETRANITRATE MIXTURE, DESENSITIZED, SOLID, N.O.S.</t>
  </si>
  <si>
    <t>PHENOXYACETIC ACID DERIVATIVE PESTICIDE, SOLID, TOXIC</t>
  </si>
  <si>
    <t>PHENOXYACETIC ACID DERIVATIVE PESTICIDE, LIQUID, FLAMMABLE, TOXIC</t>
  </si>
  <si>
    <t>PHENOXYACETIC ACID DERIVATIVE PESTICIDE, LIQUID, TOXIC, FLAMMABLE</t>
  </si>
  <si>
    <t>PHENOXYACETIC ACID DERIVATIVE PESTICIDE, LIQUID, TOXIC</t>
  </si>
  <si>
    <t>NITROGLYCERIN MIXTURE, DESENSITIZED, LIQUID, N.O.S.</t>
  </si>
  <si>
    <t>FUMIGATED CARGO TRANSPORT UNIT</t>
  </si>
  <si>
    <t>ORGANOMETALLIC SUBSTANCE, SOLID, PYROPHORIC, WATER-REACTIVE</t>
  </si>
  <si>
    <t>ORGANOMETALLIC SUBSTANCE, LIQUID, PYROPHORIC, WATER-REACTIVE</t>
  </si>
  <si>
    <t>ORGANOMETALLIC SUBSTANCE, SOLID, WATER-REACTIVE, FLAMMABLE</t>
  </si>
  <si>
    <t>ORGANOMETALLIC SUBSTANCE, SOLID, WATER-REACTIVE, SELF-HEATING</t>
  </si>
  <si>
    <t>ORGANOMETALLIC SUBSTANCE, LIQUID, WATER-REACTIVE, FLAMMABLE</t>
  </si>
  <si>
    <t>ORGANOMETALLIC SUBSTANCE, SOLID, SELF-HEATING</t>
  </si>
  <si>
    <t>3-CHLORO-4-METHYLPHENYL ISOCYANATE, SOLID</t>
  </si>
  <si>
    <t>NITRILES, SOLID, TOXIC, N.O.S.</t>
  </si>
  <si>
    <t>TOXINS, EXTRACTED FROM LIVING SOURCES, SOLID, N.O.S.</t>
  </si>
  <si>
    <t>ORGANOPHOSPHORUS COMPOUND, SOLID, TOXIC, N.O.S.</t>
  </si>
  <si>
    <t>ORGANOMETALLIC COMPOUND, SOLID, TOXIC, N.O.S.</t>
  </si>
  <si>
    <t>1-HYDROXYBENZOTRIAZOLE MONOHYDRATE</t>
  </si>
  <si>
    <t>TOXIC BY INHALATION LIQUID, FLAMMABLE, CORROSIVE, N.O.S.</t>
  </si>
  <si>
    <t>TOXIC BY INHALATION LIQUID, WATER-REACTIVE, FLAMMABLE, N.O.S.</t>
  </si>
  <si>
    <t>3497</t>
  </si>
  <si>
    <t>KRILL MEAL</t>
  </si>
  <si>
    <t>3498</t>
  </si>
  <si>
    <t>IODINE MONOCHLORIDE, LIQUID</t>
  </si>
  <si>
    <t>3499</t>
  </si>
  <si>
    <t>CAPACITOR, ELECTRIC DOUBLE LAYER</t>
  </si>
  <si>
    <t>3500</t>
  </si>
  <si>
    <t>CHEMICAL UNDER PRESSURE, N.O.S.</t>
  </si>
  <si>
    <t>3501</t>
  </si>
  <si>
    <t>CHEMICAL UNDER PRESSURE, FLAMMABLE, N.O.S.</t>
  </si>
  <si>
    <t>3502</t>
  </si>
  <si>
    <t>CHEMICAL UNDER PRESSURE, TOXIC, N.O.S.</t>
  </si>
  <si>
    <t>3503</t>
  </si>
  <si>
    <t>CHEMICAL UNDER PRESSURE, CORROSIVE, N.O.S.</t>
  </si>
  <si>
    <t>3504</t>
  </si>
  <si>
    <t>CHEMICAL UNDER PRESSURE, FLAMMABLE, TOXIC, N.O.S.</t>
  </si>
  <si>
    <t>3505</t>
  </si>
  <si>
    <t>CHEMICAL UNDER PRESSURE, FLAMMABLE, CORROSIVE, N.O.S.</t>
  </si>
  <si>
    <t>3506</t>
  </si>
  <si>
    <t>MERCURY CONTAINED IN MANUFACTURED ARTICLES</t>
  </si>
  <si>
    <t>3507</t>
  </si>
  <si>
    <t>URANIUM HEXAFLUORIDE, RADIOACTIVE MATERIAL, EXCEPTED PACKAGE</t>
  </si>
  <si>
    <t>3508</t>
  </si>
  <si>
    <t>CAPACITOR, ASYMMETRIC</t>
  </si>
  <si>
    <t>3509</t>
  </si>
  <si>
    <t>PACKAGINGS, DISCARDED, EMPTY, UNCLEANED</t>
  </si>
  <si>
    <t>3510</t>
  </si>
  <si>
    <t>ADSORBED GAS, FLAMMABLE, N.O.S.</t>
  </si>
  <si>
    <t>3511</t>
  </si>
  <si>
    <t>ADSORBED GAS, N.O.S.</t>
  </si>
  <si>
    <t>3512</t>
  </si>
  <si>
    <t>ADSORBED GAS, TOXIC, N.O.S.</t>
  </si>
  <si>
    <t>3513</t>
  </si>
  <si>
    <t>ADSORBED GAS, OXIDIZING, N.O.S.</t>
  </si>
  <si>
    <t>3514</t>
  </si>
  <si>
    <t>ADSORBED GAS, TOXIC, FLAMMABLE, N.O.S.</t>
  </si>
  <si>
    <t>3515</t>
  </si>
  <si>
    <t>ADSORBED GAS, TOXIC, OXIDIZING, N.O.S.</t>
  </si>
  <si>
    <t>3516</t>
  </si>
  <si>
    <t>ADSORBED GAS, TOXIC, CORROSIVE, N.O.S.</t>
  </si>
  <si>
    <t>3517</t>
  </si>
  <si>
    <t>ADSORBED GAS, TOXIC, FLAMMABLE, CORROSIVE, N.O.S.</t>
  </si>
  <si>
    <t>3518</t>
  </si>
  <si>
    <t>ADSORBED GAS, TOXIC, OXIDIZING, CORROSIVE, N.O.S.</t>
  </si>
  <si>
    <t>3519</t>
  </si>
  <si>
    <t>BORON TRIFLUORIDE, ADSORBED</t>
  </si>
  <si>
    <t>3520</t>
  </si>
  <si>
    <t>CHLORINE, ADSORBED</t>
  </si>
  <si>
    <t>3521</t>
  </si>
  <si>
    <t>SILICON TETRAFLUORIDE, ADSORBED</t>
  </si>
  <si>
    <t>3522</t>
  </si>
  <si>
    <t>ARSINE, ADSORBED</t>
  </si>
  <si>
    <t>3523</t>
  </si>
  <si>
    <t>GERMANE, ADSORBED</t>
  </si>
  <si>
    <t>3524</t>
  </si>
  <si>
    <t>PHOSPHORUS PENTAFLUORIDE, ADSORBED</t>
  </si>
  <si>
    <t>3525</t>
  </si>
  <si>
    <t>PHOSPHINE, ADSORBED</t>
  </si>
  <si>
    <t>3526</t>
  </si>
  <si>
    <t>HYDROGEN SELENIDE, ADSORBED</t>
  </si>
  <si>
    <t>0510</t>
  </si>
  <si>
    <t>FISH MEAL, UNSTABILIZED</t>
  </si>
  <si>
    <t>FISH MEAL, STABILIZED</t>
  </si>
  <si>
    <t>VEHICLE, FLAMMABLE GAS POWERED</t>
  </si>
  <si>
    <t>3527</t>
  </si>
  <si>
    <t>3528</t>
  </si>
  <si>
    <t>ENGINE, INTERNAL COMBUSTION, FLAMMABLE LIQUID POWERED</t>
  </si>
  <si>
    <t>3529</t>
  </si>
  <si>
    <t>ENGINE, INTERNAL COMBUSTION, FLAMMABLE GAS POWERED</t>
  </si>
  <si>
    <t>3530</t>
  </si>
  <si>
    <t>3531</t>
  </si>
  <si>
    <t>POLYMERIZING SUBSTANCE, SOLID, STABILIZED, N.O.S.</t>
  </si>
  <si>
    <t>3532</t>
  </si>
  <si>
    <t>POLYMERIZING SUBSTANCE, LIQUID, STABILIZED, N.O.S.</t>
  </si>
  <si>
    <t>3533</t>
  </si>
  <si>
    <t>POLYMERIZING SUBSTANCE, SOLID, TEMPERATURE CONTROLLED, N.O.S.</t>
  </si>
  <si>
    <t>3534</t>
  </si>
  <si>
    <t>POLYMERIZING SUBSTANCE, LIQUID, TEMPERATURE CONTROLLED, N.O.S.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</si>
</sst>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color indexed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color rgb="FF17547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/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3" fillId="0" borderId="0" xfId="1" applyAlignment="1" applyProtection="1"/>
    <xf numFmtId="0" fontId="8" fillId="0" borderId="0" xfId="0" applyFont="1"/>
    <xf numFmtId="0" fontId="2" fillId="0" borderId="1" xfId="0" applyFont="1" applyBorder="1"/>
    <xf numFmtId="14" fontId="9" fillId="0" borderId="0" xfId="0" applyNumberFormat="1" applyFont="1" applyAlignment="1">
      <alignment horizontal="left"/>
    </xf>
    <xf numFmtId="0" fontId="0" fillId="0" borderId="0" xfId="0" applyBorder="1"/>
    <xf numFmtId="0" fontId="4" fillId="0" borderId="0" xfId="0" applyFont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9" fillId="0" borderId="0" xfId="0" applyFont="1" applyBorder="1"/>
    <xf numFmtId="0" fontId="14" fillId="0" borderId="0" xfId="0" applyFont="1"/>
    <xf numFmtId="0" fontId="4" fillId="0" borderId="0" xfId="0" applyFont="1" applyBorder="1" applyAlignment="1" applyProtection="1"/>
    <xf numFmtId="0" fontId="9" fillId="0" borderId="7" xfId="0" applyFont="1" applyBorder="1"/>
    <xf numFmtId="0" fontId="0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9" xfId="0" applyBorder="1"/>
    <xf numFmtId="0" fontId="0" fillId="0" borderId="5" xfId="0" applyFill="1" applyBorder="1"/>
    <xf numFmtId="0" fontId="4" fillId="0" borderId="0" xfId="0" applyFont="1" applyBorder="1" applyAlignment="1" applyProtection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13" xfId="0" applyNumberFormat="1" applyFont="1" applyFill="1" applyBorder="1" applyAlignment="1"/>
    <xf numFmtId="0" fontId="10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11" fillId="0" borderId="0" xfId="1" applyFont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13">
    <dxf>
      <font>
        <b/>
        <i val="0"/>
        <color rgb="FFFF0000"/>
      </font>
    </dxf>
    <dxf>
      <font>
        <color rgb="FFFF000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00"/>
      </font>
    </dxf>
    <dxf>
      <font>
        <b/>
        <i val="0"/>
        <color rgb="FF00B050"/>
      </font>
    </dxf>
    <dxf>
      <font>
        <b/>
        <i val="0"/>
        <color rgb="FFFF66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18</xdr:row>
      <xdr:rowOff>9525</xdr:rowOff>
    </xdr:from>
    <xdr:to>
      <xdr:col>7</xdr:col>
      <xdr:colOff>304800</xdr:colOff>
      <xdr:row>19</xdr:row>
      <xdr:rowOff>0</xdr:rowOff>
    </xdr:to>
    <xdr:sp macro="[0]!Clear_Sheet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353175" y="3686175"/>
          <a:ext cx="723900" cy="3429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NZ" sz="1800" b="1" i="0" strike="noStrike">
              <a:solidFill>
                <a:srgbClr val="000000"/>
              </a:solidFill>
              <a:latin typeface="Arial"/>
              <a:cs typeface="Arial"/>
            </a:rPr>
            <a:t>Clear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342900</xdr:rowOff>
        </xdr:from>
        <xdr:to>
          <xdr:col>8</xdr:col>
          <xdr:colOff>107950</xdr:colOff>
          <xdr:row>24</xdr:row>
          <xdr:rowOff>31750</xdr:rowOff>
        </xdr:to>
        <xdr:sp macro="" textlink="">
          <xdr:nvSpPr>
            <xdr:cNvPr id="1217" name="ComboBox1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114300</xdr:colOff>
      <xdr:row>0</xdr:row>
      <xdr:rowOff>1</xdr:rowOff>
    </xdr:from>
    <xdr:to>
      <xdr:col>2</xdr:col>
      <xdr:colOff>1228725</xdr:colOff>
      <xdr:row>12</xdr:row>
      <xdr:rowOff>96414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"/>
          <a:ext cx="4752975" cy="2068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service@poal.co.nz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S2320"/>
  <sheetViews>
    <sheetView showGridLines="0" showRowColHeaders="0" tabSelected="1" zoomScaleNormal="100" workbookViewId="0">
      <selection activeCell="C17" sqref="C17"/>
    </sheetView>
  </sheetViews>
  <sheetFormatPr defaultRowHeight="12.5" x14ac:dyDescent="0.25"/>
  <cols>
    <col min="1" max="2" width="27.26953125" customWidth="1"/>
    <col min="3" max="3" width="23.453125" style="1" customWidth="1"/>
    <col min="12" max="12" width="12.7265625" customWidth="1"/>
    <col min="13" max="13" width="9.1796875" style="1" customWidth="1"/>
    <col min="14" max="14" width="17.26953125" style="1" customWidth="1"/>
    <col min="15" max="15" width="10.453125" style="1" customWidth="1"/>
    <col min="16" max="18" width="15.7265625" style="1" customWidth="1"/>
    <col min="19" max="21" width="10.453125" style="1" customWidth="1"/>
    <col min="22" max="22" width="20.54296875" customWidth="1"/>
    <col min="23" max="24" width="9.1796875" style="1" customWidth="1"/>
    <col min="25" max="25" width="9.1796875" style="12" customWidth="1"/>
    <col min="26" max="27" width="9.1796875" style="1" customWidth="1"/>
    <col min="28" max="28" width="6.26953125" style="9" hidden="1" customWidth="1"/>
    <col min="29" max="29" width="7" style="12" hidden="1" customWidth="1"/>
    <col min="30" max="30" width="63.26953125" style="1" hidden="1" customWidth="1"/>
    <col min="31" max="31" width="9.1796875" style="1" hidden="1" customWidth="1"/>
    <col min="32" max="32" width="13.7265625" style="1" hidden="1" customWidth="1"/>
    <col min="33" max="33" width="5.7265625" hidden="1" customWidth="1"/>
    <col min="34" max="34" width="46" hidden="1" customWidth="1"/>
    <col min="35" max="35" width="30.1796875" style="38" hidden="1" customWidth="1"/>
    <col min="36" max="36" width="21.81640625" hidden="1" customWidth="1"/>
    <col min="37" max="37" width="30.1796875" hidden="1" customWidth="1"/>
    <col min="38" max="38" width="21.81640625" hidden="1" customWidth="1"/>
    <col min="39" max="39" width="33" hidden="1" customWidth="1"/>
    <col min="40" max="40" width="23.453125" hidden="1" customWidth="1"/>
    <col min="41" max="41" width="34.26953125" hidden="1" customWidth="1"/>
    <col min="42" max="42" width="68.1796875" hidden="1" customWidth="1"/>
    <col min="43" max="43" width="9.1796875" hidden="1" customWidth="1"/>
    <col min="44" max="44" width="21.453125" hidden="1" customWidth="1"/>
    <col min="45" max="45" width="11.81640625" style="1" hidden="1" customWidth="1"/>
    <col min="46" max="46" width="9.1796875" customWidth="1"/>
  </cols>
  <sheetData>
    <row r="1" spans="1:45" ht="14" thickTop="1" thickBot="1" x14ac:dyDescent="0.35">
      <c r="AB1" s="52" t="s">
        <v>1115</v>
      </c>
      <c r="AC1" s="53"/>
      <c r="AD1" s="54"/>
      <c r="AG1" s="22" t="s">
        <v>4182</v>
      </c>
      <c r="AH1" s="23" t="s">
        <v>4183</v>
      </c>
      <c r="AI1" s="34" t="s">
        <v>4209</v>
      </c>
      <c r="AJ1" s="23"/>
      <c r="AK1" s="23"/>
      <c r="AL1" s="23"/>
      <c r="AM1" s="23"/>
      <c r="AN1" s="23"/>
      <c r="AO1" s="23"/>
      <c r="AP1" s="40"/>
      <c r="AR1" s="2" t="s">
        <v>4233</v>
      </c>
      <c r="AS1" s="3" t="s">
        <v>4232</v>
      </c>
    </row>
    <row r="2" spans="1:45" ht="13.5" thickBot="1" x14ac:dyDescent="0.35">
      <c r="D2" s="30"/>
      <c r="AB2" s="19" t="s">
        <v>1119</v>
      </c>
      <c r="AC2" s="20" t="s">
        <v>1120</v>
      </c>
      <c r="AD2" s="15" t="s">
        <v>1121</v>
      </c>
      <c r="AG2" s="24">
        <v>1</v>
      </c>
      <c r="AH2" s="17" t="s">
        <v>4184</v>
      </c>
      <c r="AI2" s="36" t="s">
        <v>4210</v>
      </c>
      <c r="AJ2" s="29" t="str">
        <f t="shared" ref="AJ2:AJ8" si="0">IF($C$24="Select the wharf here","","Less than "&amp;VLOOKUP($C$24,wharf,2,FALSE)&amp;" tonnes")</f>
        <v>Less than 20 tonnes</v>
      </c>
      <c r="AK2" s="29" t="str">
        <f>IF($C$24="","","DMV - Direct to/from motor vehicle")</f>
        <v>DMV - Direct to/from motor vehicle</v>
      </c>
      <c r="AL2" s="29" t="str">
        <f t="shared" ref="AL2:AL8" si="1">IF($C$24="Select the wharf here","","Less than "&amp;VLOOKUP($C$24,wharf,2,FALSE)&amp;" tonnes")</f>
        <v>Less than 20 tonnes</v>
      </c>
      <c r="AM2" s="29" t="str">
        <f>IF($C$24="","","Direct to a barge at Orakei Anchorage")</f>
        <v>Direct to a barge at Orakei Anchorage</v>
      </c>
      <c r="AN2" s="29" t="s">
        <v>4213</v>
      </c>
      <c r="AO2" s="29" t="str">
        <f>IF($C$24="","","Direct to a barge at Motuihe Anchorage")</f>
        <v>Direct to a barge at Motuihe Anchorage</v>
      </c>
      <c r="AP2" s="25"/>
      <c r="AR2" s="43" t="s">
        <v>4227</v>
      </c>
      <c r="AS2" s="1">
        <v>12</v>
      </c>
    </row>
    <row r="3" spans="1:45" x14ac:dyDescent="0.25">
      <c r="S3" s="45"/>
      <c r="AB3" s="46" t="s">
        <v>544</v>
      </c>
      <c r="AC3" s="46" t="s">
        <v>1122</v>
      </c>
      <c r="AD3" s="46" t="s">
        <v>1123</v>
      </c>
      <c r="AG3" s="24">
        <v>1.1000000000000001</v>
      </c>
      <c r="AH3" s="17" t="s">
        <v>4185</v>
      </c>
      <c r="AI3" s="35" t="s">
        <v>4210</v>
      </c>
      <c r="AJ3" s="29" t="str">
        <f t="shared" si="0"/>
        <v>Less than 20 tonnes</v>
      </c>
      <c r="AK3" s="29" t="str">
        <f t="shared" ref="AK3:AK8" si="2">IF($C$24="","","DMV - Direct to/from motor vehicle")</f>
        <v>DMV - Direct to/from motor vehicle</v>
      </c>
      <c r="AL3" s="29" t="str">
        <f t="shared" si="1"/>
        <v>Less than 20 tonnes</v>
      </c>
      <c r="AM3" s="29" t="str">
        <f t="shared" ref="AM3:AM8" si="3">IF($C$24="","","Direct to a barge at Orakei Anchorage")</f>
        <v>Direct to a barge at Orakei Anchorage</v>
      </c>
      <c r="AN3" s="29" t="s">
        <v>4213</v>
      </c>
      <c r="AO3" s="29" t="str">
        <f t="shared" ref="AO3:AO8" si="4">IF($C$24="","","Direct to a barge at Motuihe Anchorage")</f>
        <v>Direct to a barge at Motuihe Anchorage</v>
      </c>
      <c r="AP3" s="25"/>
      <c r="AR3" s="43" t="s">
        <v>4228</v>
      </c>
      <c r="AS3" s="1">
        <v>36</v>
      </c>
    </row>
    <row r="4" spans="1:45" x14ac:dyDescent="0.25">
      <c r="AB4" s="46" t="s">
        <v>545</v>
      </c>
      <c r="AC4" s="46" t="s">
        <v>1124</v>
      </c>
      <c r="AD4" s="46" t="s">
        <v>1125</v>
      </c>
      <c r="AG4" s="24">
        <v>1.2</v>
      </c>
      <c r="AH4" s="17" t="s">
        <v>4186</v>
      </c>
      <c r="AI4" s="35" t="s">
        <v>4210</v>
      </c>
      <c r="AJ4" s="29" t="str">
        <f t="shared" si="0"/>
        <v>Less than 20 tonnes</v>
      </c>
      <c r="AK4" s="29" t="str">
        <f t="shared" si="2"/>
        <v>DMV - Direct to/from motor vehicle</v>
      </c>
      <c r="AL4" s="29" t="str">
        <f t="shared" si="1"/>
        <v>Less than 20 tonnes</v>
      </c>
      <c r="AM4" s="29" t="str">
        <f t="shared" si="3"/>
        <v>Direct to a barge at Orakei Anchorage</v>
      </c>
      <c r="AN4" s="29" t="s">
        <v>4213</v>
      </c>
      <c r="AO4" s="29" t="str">
        <f t="shared" si="4"/>
        <v>Direct to a barge at Motuihe Anchorage</v>
      </c>
      <c r="AP4" s="25"/>
      <c r="AR4" s="43" t="s">
        <v>4231</v>
      </c>
      <c r="AS4" s="1">
        <v>4.5</v>
      </c>
    </row>
    <row r="5" spans="1:45" x14ac:dyDescent="0.25">
      <c r="AB5" s="46" t="s">
        <v>546</v>
      </c>
      <c r="AC5" s="46" t="s">
        <v>1126</v>
      </c>
      <c r="AD5" s="46" t="s">
        <v>1125</v>
      </c>
      <c r="AG5" s="24">
        <v>1.3</v>
      </c>
      <c r="AH5" s="17" t="s">
        <v>4187</v>
      </c>
      <c r="AI5" s="35" t="s">
        <v>4210</v>
      </c>
      <c r="AJ5" s="29" t="str">
        <f t="shared" si="0"/>
        <v>Less than 20 tonnes</v>
      </c>
      <c r="AK5" s="29" t="str">
        <f t="shared" si="2"/>
        <v>DMV - Direct to/from motor vehicle</v>
      </c>
      <c r="AL5" s="29" t="str">
        <f t="shared" si="1"/>
        <v>Less than 20 tonnes</v>
      </c>
      <c r="AM5" s="29" t="str">
        <f t="shared" si="3"/>
        <v>Direct to a barge at Orakei Anchorage</v>
      </c>
      <c r="AN5" s="29" t="s">
        <v>4213</v>
      </c>
      <c r="AO5" s="29" t="str">
        <f t="shared" si="4"/>
        <v>Direct to a barge at Motuihe Anchorage</v>
      </c>
      <c r="AP5" s="25"/>
      <c r="AR5" s="43" t="s">
        <v>4230</v>
      </c>
      <c r="AS5" s="1">
        <v>5</v>
      </c>
    </row>
    <row r="6" spans="1:45" x14ac:dyDescent="0.25">
      <c r="AB6" s="46" t="s">
        <v>547</v>
      </c>
      <c r="AC6" s="46" t="s">
        <v>1127</v>
      </c>
      <c r="AD6" s="46" t="s">
        <v>1125</v>
      </c>
      <c r="AG6" s="24">
        <v>1.4</v>
      </c>
      <c r="AH6" s="17" t="s">
        <v>4188</v>
      </c>
      <c r="AI6" s="35" t="s">
        <v>4210</v>
      </c>
      <c r="AJ6" s="29" t="str">
        <f t="shared" si="0"/>
        <v>Less than 20 tonnes</v>
      </c>
      <c r="AK6" s="29" t="str">
        <f t="shared" si="2"/>
        <v>DMV - Direct to/from motor vehicle</v>
      </c>
      <c r="AL6" s="29" t="str">
        <f t="shared" si="1"/>
        <v>Less than 20 tonnes</v>
      </c>
      <c r="AM6" s="29" t="str">
        <f t="shared" si="3"/>
        <v>Direct to a barge at Orakei Anchorage</v>
      </c>
      <c r="AN6" s="29" t="s">
        <v>4213</v>
      </c>
      <c r="AO6" s="29" t="str">
        <f t="shared" si="4"/>
        <v>Direct to a barge at Motuihe Anchorage</v>
      </c>
      <c r="AP6" s="25"/>
      <c r="AR6" s="43" t="s">
        <v>4229</v>
      </c>
      <c r="AS6" s="1">
        <v>20</v>
      </c>
    </row>
    <row r="7" spans="1:45" x14ac:dyDescent="0.25">
      <c r="AB7" s="46" t="s">
        <v>548</v>
      </c>
      <c r="AC7" s="46" t="s">
        <v>1128</v>
      </c>
      <c r="AD7" s="46" t="s">
        <v>1129</v>
      </c>
      <c r="AG7" s="24">
        <v>1.5</v>
      </c>
      <c r="AH7" s="17" t="s">
        <v>4189</v>
      </c>
      <c r="AI7" s="35" t="s">
        <v>4210</v>
      </c>
      <c r="AJ7" s="29" t="str">
        <f t="shared" si="0"/>
        <v>Less than 20 tonnes</v>
      </c>
      <c r="AK7" s="29" t="str">
        <f t="shared" si="2"/>
        <v>DMV - Direct to/from motor vehicle</v>
      </c>
      <c r="AL7" s="29" t="str">
        <f t="shared" si="1"/>
        <v>Less than 20 tonnes</v>
      </c>
      <c r="AM7" s="29" t="str">
        <f t="shared" si="3"/>
        <v>Direct to a barge at Orakei Anchorage</v>
      </c>
      <c r="AN7" s="29" t="s">
        <v>4213</v>
      </c>
      <c r="AO7" s="29" t="str">
        <f t="shared" si="4"/>
        <v>Direct to a barge at Motuihe Anchorage</v>
      </c>
      <c r="AP7" s="25"/>
      <c r="AR7" s="43"/>
      <c r="AS7" s="44"/>
    </row>
    <row r="8" spans="1:45" x14ac:dyDescent="0.25">
      <c r="AB8" s="46" t="s">
        <v>549</v>
      </c>
      <c r="AC8" s="46" t="s">
        <v>1130</v>
      </c>
      <c r="AD8" s="46" t="s">
        <v>1129</v>
      </c>
      <c r="AG8" s="24">
        <v>1.6</v>
      </c>
      <c r="AH8" s="17" t="s">
        <v>4190</v>
      </c>
      <c r="AI8" s="35" t="s">
        <v>4210</v>
      </c>
      <c r="AJ8" s="29" t="str">
        <f t="shared" si="0"/>
        <v>Less than 20 tonnes</v>
      </c>
      <c r="AK8" s="29" t="str">
        <f t="shared" si="2"/>
        <v>DMV - Direct to/from motor vehicle</v>
      </c>
      <c r="AL8" s="29" t="str">
        <f t="shared" si="1"/>
        <v>Less than 20 tonnes</v>
      </c>
      <c r="AM8" s="29" t="str">
        <f t="shared" si="3"/>
        <v>Direct to a barge at Orakei Anchorage</v>
      </c>
      <c r="AN8" s="29" t="s">
        <v>4213</v>
      </c>
      <c r="AO8" s="29" t="str">
        <f t="shared" si="4"/>
        <v>Direct to a barge at Motuihe Anchorage</v>
      </c>
      <c r="AP8" s="25"/>
    </row>
    <row r="9" spans="1:45" x14ac:dyDescent="0.25">
      <c r="AB9" s="46" t="s">
        <v>550</v>
      </c>
      <c r="AC9" s="46" t="s">
        <v>1118</v>
      </c>
      <c r="AD9" s="46" t="s">
        <v>1131</v>
      </c>
      <c r="AG9" s="24">
        <v>2</v>
      </c>
      <c r="AH9" s="17" t="s">
        <v>4191</v>
      </c>
      <c r="AI9" s="35" t="s">
        <v>4214</v>
      </c>
      <c r="AJ9" s="17"/>
      <c r="AK9" s="17"/>
      <c r="AL9" s="17"/>
      <c r="AM9" s="17"/>
      <c r="AN9" s="17"/>
      <c r="AO9" s="17"/>
      <c r="AP9" s="25"/>
    </row>
    <row r="10" spans="1:45" x14ac:dyDescent="0.25">
      <c r="AB10" s="46" t="s">
        <v>551</v>
      </c>
      <c r="AC10" s="46" t="s">
        <v>1118</v>
      </c>
      <c r="AD10" s="46" t="s">
        <v>1132</v>
      </c>
      <c r="AG10" s="24">
        <v>2.1</v>
      </c>
      <c r="AH10" s="17" t="s">
        <v>4192</v>
      </c>
      <c r="AI10" s="35" t="s">
        <v>1114</v>
      </c>
      <c r="AJ10" s="29" t="s">
        <v>4216</v>
      </c>
      <c r="AK10" s="33" t="s">
        <v>4215</v>
      </c>
      <c r="AL10" s="29" t="s">
        <v>4218</v>
      </c>
      <c r="AM10" s="33" t="s">
        <v>4217</v>
      </c>
      <c r="AN10" s="39"/>
      <c r="AO10" s="17"/>
      <c r="AP10" s="41" t="s">
        <v>4221</v>
      </c>
    </row>
    <row r="11" spans="1:45" x14ac:dyDescent="0.25">
      <c r="AB11" s="46" t="s">
        <v>552</v>
      </c>
      <c r="AC11" s="46" t="s">
        <v>1128</v>
      </c>
      <c r="AD11" s="46" t="s">
        <v>1133</v>
      </c>
      <c r="AG11" s="24">
        <v>2.2000000000000002</v>
      </c>
      <c r="AH11" s="17" t="s">
        <v>4193</v>
      </c>
      <c r="AI11" s="35" t="s">
        <v>4214</v>
      </c>
      <c r="AJ11" s="17"/>
      <c r="AK11" s="17"/>
      <c r="AL11" s="17"/>
      <c r="AM11" s="17"/>
      <c r="AN11" s="17"/>
      <c r="AO11" s="17"/>
      <c r="AP11" s="25"/>
    </row>
    <row r="12" spans="1:45" x14ac:dyDescent="0.25">
      <c r="AB12" s="46" t="s">
        <v>553</v>
      </c>
      <c r="AC12" s="46" t="s">
        <v>1130</v>
      </c>
      <c r="AD12" s="46" t="s">
        <v>1133</v>
      </c>
      <c r="AG12" s="24">
        <v>2.2999999999999998</v>
      </c>
      <c r="AH12" s="17" t="s">
        <v>4194</v>
      </c>
      <c r="AI12" s="35" t="s">
        <v>4214</v>
      </c>
      <c r="AJ12" s="17"/>
      <c r="AK12" s="17"/>
      <c r="AL12" s="17"/>
      <c r="AM12" s="17"/>
      <c r="AN12" s="17"/>
      <c r="AO12" s="17"/>
      <c r="AP12" s="25"/>
    </row>
    <row r="13" spans="1:45" x14ac:dyDescent="0.25">
      <c r="AB13" s="46" t="s">
        <v>554</v>
      </c>
      <c r="AC13" s="46" t="s">
        <v>1128</v>
      </c>
      <c r="AD13" s="46" t="s">
        <v>1134</v>
      </c>
      <c r="AG13" s="24">
        <v>3</v>
      </c>
      <c r="AH13" s="17" t="s">
        <v>4195</v>
      </c>
      <c r="AI13" s="35" t="s">
        <v>1114</v>
      </c>
      <c r="AJ13" s="29" t="s">
        <v>4219</v>
      </c>
      <c r="AK13" s="33" t="s">
        <v>4215</v>
      </c>
      <c r="AL13" s="29" t="s">
        <v>4220</v>
      </c>
      <c r="AM13" s="33" t="s">
        <v>4217</v>
      </c>
      <c r="AN13" s="17"/>
      <c r="AO13" s="17"/>
      <c r="AP13" s="25"/>
    </row>
    <row r="14" spans="1:45" x14ac:dyDescent="0.25">
      <c r="AB14" s="46" t="s">
        <v>555</v>
      </c>
      <c r="AC14" s="46" t="s">
        <v>1130</v>
      </c>
      <c r="AD14" s="46" t="s">
        <v>1134</v>
      </c>
      <c r="AG14" s="24">
        <v>3.1</v>
      </c>
      <c r="AH14" s="17" t="s">
        <v>4196</v>
      </c>
      <c r="AI14" s="35" t="s">
        <v>1114</v>
      </c>
      <c r="AJ14" s="29" t="s">
        <v>4219</v>
      </c>
      <c r="AK14" s="33" t="s">
        <v>4215</v>
      </c>
      <c r="AL14" s="29" t="s">
        <v>4220</v>
      </c>
      <c r="AM14" s="33" t="s">
        <v>4217</v>
      </c>
      <c r="AN14" s="17"/>
      <c r="AO14" s="17"/>
      <c r="AP14" s="25"/>
    </row>
    <row r="15" spans="1:45" ht="28" x14ac:dyDescent="0.6">
      <c r="A15" s="50" t="s">
        <v>1116</v>
      </c>
      <c r="B15" s="50"/>
      <c r="C15" s="5"/>
      <c r="D15" s="4"/>
      <c r="E15" s="4"/>
      <c r="F15" s="4"/>
      <c r="G15" s="4"/>
      <c r="H15" s="4"/>
      <c r="I15" s="4"/>
      <c r="J15" s="4"/>
      <c r="K15" s="4"/>
      <c r="L15" s="4"/>
      <c r="AB15" s="46" t="s">
        <v>556</v>
      </c>
      <c r="AC15" s="46" t="s">
        <v>1135</v>
      </c>
      <c r="AD15" s="46" t="s">
        <v>1136</v>
      </c>
      <c r="AG15" s="24">
        <v>3.2</v>
      </c>
      <c r="AH15" s="17" t="s">
        <v>4197</v>
      </c>
      <c r="AI15" s="35" t="s">
        <v>1114</v>
      </c>
      <c r="AJ15" s="29" t="s">
        <v>4219</v>
      </c>
      <c r="AK15" s="33" t="s">
        <v>4215</v>
      </c>
      <c r="AL15" s="29" t="s">
        <v>4220</v>
      </c>
      <c r="AM15" s="33" t="s">
        <v>4217</v>
      </c>
      <c r="AN15" s="17"/>
      <c r="AO15" s="17"/>
      <c r="AP15" s="25"/>
    </row>
    <row r="16" spans="1:45" ht="28" thickBot="1" x14ac:dyDescent="0.6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AB16" s="46" t="s">
        <v>557</v>
      </c>
      <c r="AC16" s="46" t="s">
        <v>1137</v>
      </c>
      <c r="AD16" s="46" t="s">
        <v>1136</v>
      </c>
      <c r="AG16" s="24">
        <v>3.3</v>
      </c>
      <c r="AH16" s="17" t="s">
        <v>4198</v>
      </c>
      <c r="AI16" s="35" t="s">
        <v>1114</v>
      </c>
      <c r="AJ16" s="29" t="s">
        <v>4219</v>
      </c>
      <c r="AK16" s="33" t="s">
        <v>4215</v>
      </c>
      <c r="AL16" s="29" t="s">
        <v>4220</v>
      </c>
      <c r="AM16" s="33" t="s">
        <v>4217</v>
      </c>
      <c r="AN16" s="17"/>
      <c r="AO16" s="17"/>
      <c r="AP16" s="25"/>
    </row>
    <row r="17" spans="1:45" ht="28.5" thickBot="1" x14ac:dyDescent="0.65">
      <c r="A17" s="50" t="s">
        <v>1115</v>
      </c>
      <c r="B17" s="50"/>
      <c r="C17" s="11"/>
      <c r="D17" s="6"/>
      <c r="E17" s="56" t="s">
        <v>3410</v>
      </c>
      <c r="F17" s="56"/>
      <c r="G17" s="56"/>
      <c r="H17" s="56"/>
      <c r="I17" s="56"/>
      <c r="J17" s="56"/>
      <c r="K17" s="6"/>
      <c r="L17" s="6"/>
      <c r="AB17" s="46" t="s">
        <v>558</v>
      </c>
      <c r="AC17" s="46" t="s">
        <v>1122</v>
      </c>
      <c r="AD17" s="46" t="s">
        <v>1138</v>
      </c>
      <c r="AG17" s="24">
        <v>4.0999999999999996</v>
      </c>
      <c r="AH17" s="17" t="s">
        <v>4199</v>
      </c>
      <c r="AI17" s="36" t="s">
        <v>4214</v>
      </c>
      <c r="AJ17" s="17"/>
      <c r="AK17" s="17"/>
      <c r="AL17" s="17"/>
      <c r="AM17" s="17"/>
      <c r="AN17" s="17"/>
      <c r="AO17" s="17"/>
      <c r="AP17" s="25"/>
    </row>
    <row r="18" spans="1:45" ht="27.5" x14ac:dyDescent="0.55000000000000004">
      <c r="C18" s="45"/>
      <c r="H18" s="6"/>
      <c r="I18" s="6"/>
      <c r="J18" s="6"/>
      <c r="K18" s="6"/>
      <c r="L18" s="6"/>
      <c r="AB18" s="46" t="s">
        <v>559</v>
      </c>
      <c r="AC18" s="46" t="s">
        <v>1122</v>
      </c>
      <c r="AD18" s="46" t="s">
        <v>1139</v>
      </c>
      <c r="AG18" s="24">
        <v>4.2</v>
      </c>
      <c r="AH18" s="17" t="s">
        <v>4200</v>
      </c>
      <c r="AI18" s="36" t="s">
        <v>4215</v>
      </c>
      <c r="AJ18" s="17"/>
      <c r="AK18" s="17"/>
      <c r="AL18" s="17"/>
      <c r="AM18" s="17"/>
      <c r="AN18" s="17"/>
      <c r="AO18" s="17"/>
      <c r="AP18" s="25"/>
    </row>
    <row r="19" spans="1:45" ht="28" x14ac:dyDescent="0.6">
      <c r="A19" s="61" t="str">
        <f>IF(C17="","","Hazard Class")</f>
        <v/>
      </c>
      <c r="B19" s="61"/>
      <c r="C19" s="57" t="str">
        <f>IF(C17="","",IF(ISNA(VLOOKUP(C17,UNNumber,2,FALSE)),"Check UN Number",VLOOKUP(C17,UNNumber,2,FALSE)))</f>
        <v/>
      </c>
      <c r="D19" s="57"/>
      <c r="E19" s="57"/>
      <c r="F19" s="10"/>
      <c r="G19" s="10"/>
      <c r="H19" s="10"/>
      <c r="I19" s="10"/>
      <c r="J19" s="10"/>
      <c r="K19" s="10"/>
      <c r="L19" s="10"/>
      <c r="AB19" s="46" t="s">
        <v>560</v>
      </c>
      <c r="AC19" s="46" t="s">
        <v>1140</v>
      </c>
      <c r="AD19" s="46" t="s">
        <v>1141</v>
      </c>
      <c r="AG19" s="24">
        <v>4.3</v>
      </c>
      <c r="AH19" s="17" t="s">
        <v>4201</v>
      </c>
      <c r="AI19" s="35" t="s">
        <v>4214</v>
      </c>
      <c r="AJ19" s="17"/>
      <c r="AK19" s="17"/>
      <c r="AL19" s="17"/>
      <c r="AM19" s="17"/>
      <c r="AN19" s="17"/>
      <c r="AO19" s="17"/>
      <c r="AP19" s="25"/>
    </row>
    <row r="20" spans="1:45" ht="28" x14ac:dyDescent="0.6">
      <c r="A20" s="50" t="str">
        <f>IF(C17="","","Description")</f>
        <v/>
      </c>
      <c r="B20" s="50"/>
      <c r="C20" s="55" t="str">
        <f>IF(ISNA(VLOOKUP(C17,UNNumber,3,FALSE)),"",VLOOKUP(C17,UNNumber,3,FALSE))</f>
        <v/>
      </c>
      <c r="D20" s="55"/>
      <c r="E20" s="55"/>
      <c r="F20" s="55"/>
      <c r="G20" s="55"/>
      <c r="H20" s="55"/>
      <c r="I20" s="55"/>
      <c r="J20" s="55"/>
      <c r="K20" s="55"/>
      <c r="L20" s="10"/>
      <c r="AB20" s="46" t="s">
        <v>561</v>
      </c>
      <c r="AC20" s="46" t="s">
        <v>1140</v>
      </c>
      <c r="AD20" s="46" t="s">
        <v>1142</v>
      </c>
      <c r="AG20" s="24">
        <v>5.0999999999999996</v>
      </c>
      <c r="AH20" s="17" t="s">
        <v>4202</v>
      </c>
      <c r="AI20" s="36" t="s">
        <v>4215</v>
      </c>
      <c r="AJ20" s="17" t="s">
        <v>4234</v>
      </c>
      <c r="AK20" s="17" t="s">
        <v>4235</v>
      </c>
      <c r="AL20" s="17"/>
      <c r="AM20" s="17"/>
      <c r="AN20" s="17"/>
      <c r="AO20" s="17"/>
      <c r="AP20" s="25"/>
    </row>
    <row r="21" spans="1:45" ht="11.25" customHeight="1" x14ac:dyDescent="0.55000000000000004">
      <c r="D21" s="6"/>
      <c r="E21" s="6"/>
      <c r="F21" s="6"/>
      <c r="G21" s="6"/>
      <c r="H21" s="6"/>
      <c r="I21" s="6"/>
      <c r="J21" s="6"/>
      <c r="K21" s="6"/>
      <c r="L21" s="6"/>
      <c r="AB21" s="46" t="s">
        <v>562</v>
      </c>
      <c r="AC21" s="46" t="s">
        <v>1124</v>
      </c>
      <c r="AD21" s="46" t="s">
        <v>1143</v>
      </c>
      <c r="AG21" s="24">
        <v>5.2</v>
      </c>
      <c r="AH21" s="17" t="s">
        <v>4203</v>
      </c>
      <c r="AI21" s="36" t="s">
        <v>4215</v>
      </c>
      <c r="AJ21" s="17"/>
      <c r="AK21" s="17"/>
      <c r="AL21" s="17"/>
      <c r="AM21" s="17"/>
      <c r="AN21" s="17"/>
      <c r="AO21" s="17"/>
      <c r="AP21" s="25"/>
    </row>
    <row r="22" spans="1:45" ht="11.25" customHeight="1" x14ac:dyDescent="0.55000000000000004">
      <c r="D22" s="6"/>
      <c r="E22" s="6"/>
      <c r="F22" s="6"/>
      <c r="G22" s="6"/>
      <c r="H22" s="6"/>
      <c r="I22" s="6"/>
      <c r="J22" s="6"/>
      <c r="K22" s="6"/>
      <c r="L22" s="6"/>
      <c r="AB22" s="46" t="s">
        <v>563</v>
      </c>
      <c r="AC22" s="46" t="s">
        <v>1122</v>
      </c>
      <c r="AD22" s="46" t="s">
        <v>1143</v>
      </c>
      <c r="AG22" s="24">
        <v>6.1</v>
      </c>
      <c r="AH22" s="17" t="s">
        <v>4204</v>
      </c>
      <c r="AI22" s="35" t="s">
        <v>4214</v>
      </c>
      <c r="AJ22" s="17"/>
      <c r="AK22" s="17"/>
      <c r="AL22" s="17"/>
      <c r="AM22" s="17"/>
      <c r="AN22" s="17"/>
      <c r="AO22" s="17"/>
      <c r="AP22" s="25"/>
    </row>
    <row r="23" spans="1:45" ht="28" x14ac:dyDescent="0.6">
      <c r="C23" s="48" t="str">
        <f>IF(OR(C17="",C19="Check UN Number"),"",VLOOKUP(C19,class,3,FALSE))</f>
        <v/>
      </c>
      <c r="D23" s="48"/>
      <c r="E23" s="48"/>
      <c r="F23" s="48"/>
      <c r="G23" s="48"/>
      <c r="H23" s="48"/>
      <c r="I23" s="48"/>
      <c r="J23" s="48"/>
      <c r="K23" s="31"/>
      <c r="L23" s="6"/>
      <c r="AB23" s="46" t="s">
        <v>564</v>
      </c>
      <c r="AC23" s="46" t="s">
        <v>1144</v>
      </c>
      <c r="AD23" s="46" t="s">
        <v>1143</v>
      </c>
      <c r="AG23" s="24">
        <v>6.2</v>
      </c>
      <c r="AH23" s="17" t="s">
        <v>4205</v>
      </c>
      <c r="AI23" s="35" t="s">
        <v>4214</v>
      </c>
      <c r="AJ23" s="17"/>
      <c r="AK23" s="17"/>
      <c r="AL23" s="17"/>
      <c r="AM23" s="17"/>
      <c r="AN23" s="17"/>
      <c r="AO23" s="17"/>
      <c r="AP23" s="25"/>
    </row>
    <row r="24" spans="1:45" ht="28" x14ac:dyDescent="0.6">
      <c r="A24" s="60" t="str">
        <f>IF(C23="What NEQ of Class 1?","Which Wharf?","")</f>
        <v/>
      </c>
      <c r="B24" s="60"/>
      <c r="C24" s="59" t="s">
        <v>4229</v>
      </c>
      <c r="D24" s="59"/>
      <c r="E24" s="59"/>
      <c r="F24" s="42"/>
      <c r="G24" s="42"/>
      <c r="H24" s="42"/>
      <c r="I24" s="42"/>
      <c r="J24" s="42"/>
      <c r="K24" s="31"/>
      <c r="L24" s="6"/>
      <c r="AB24" s="46" t="s">
        <v>565</v>
      </c>
      <c r="AC24" s="46" t="s">
        <v>1124</v>
      </c>
      <c r="AD24" s="46" t="s">
        <v>1145</v>
      </c>
      <c r="AG24" s="24"/>
      <c r="AH24" s="17"/>
      <c r="AI24" s="35"/>
      <c r="AJ24" s="17"/>
      <c r="AK24" s="17"/>
      <c r="AL24" s="17"/>
      <c r="AM24" s="17"/>
      <c r="AN24" s="17"/>
      <c r="AO24" s="17"/>
      <c r="AP24" s="25"/>
    </row>
    <row r="25" spans="1:45" ht="28" x14ac:dyDescent="0.6">
      <c r="A25" s="58" t="str">
        <f>IF(OR(C17="",C19="Check UN Number",AND(C24="Select the Wharf Here",C23="What NEQ of Class 1?")),"",IF(VLOOKUP(C19,class,4,FALSE)="","",VLOOKUP(C19,class,4,FALSE)))</f>
        <v/>
      </c>
      <c r="B25" s="58"/>
      <c r="C25" s="48" t="str">
        <f>IF(OR(C17="",C19="Check UN Number",AND(C24="Select the Wharf Here",C23="What NEQ of Class 1?")),"",IF(VLOOKUP(C19,class,5,FALSE)="","",VLOOKUP(C19,class,5,FALSE)))</f>
        <v/>
      </c>
      <c r="D25" s="48"/>
      <c r="E25" s="48"/>
      <c r="F25" s="48"/>
      <c r="G25" s="48"/>
      <c r="H25" s="48"/>
      <c r="I25" s="48"/>
      <c r="J25" s="48"/>
      <c r="K25" s="31"/>
      <c r="L25" s="6"/>
      <c r="AB25" s="46" t="s">
        <v>566</v>
      </c>
      <c r="AC25" s="46" t="s">
        <v>1122</v>
      </c>
      <c r="AD25" s="46" t="s">
        <v>1145</v>
      </c>
      <c r="AG25" s="24">
        <v>7</v>
      </c>
      <c r="AH25" s="17" t="s">
        <v>4206</v>
      </c>
      <c r="AI25" s="29" t="s">
        <v>4212</v>
      </c>
      <c r="AJ25" s="17"/>
      <c r="AK25" s="17"/>
      <c r="AL25" s="17"/>
      <c r="AM25" s="17"/>
      <c r="AN25" s="17"/>
      <c r="AO25" s="17"/>
      <c r="AP25" s="25"/>
    </row>
    <row r="26" spans="1:45" ht="28" x14ac:dyDescent="0.6">
      <c r="A26" s="58" t="str">
        <f>IF(OR(C17="",C19="Check UN Number",AND(C24="Select the Wharf Here",C23="What NEQ of Class 1?")),"",IF(VLOOKUP(C19,class,6,FALSE)="","",VLOOKUP(C19,class,6,FALSE)))</f>
        <v/>
      </c>
      <c r="B26" s="58"/>
      <c r="C26" s="48" t="str">
        <f>IF(OR(C17="",C19="Check UN Number",AND(C24="Select the Wharf Here",C23="What NEQ of Class 1?")),"",IF(VLOOKUP(C19,class,7,FALSE)="","",VLOOKUP(C19,class,7,FALSE)))</f>
        <v/>
      </c>
      <c r="D26" s="48"/>
      <c r="E26" s="48"/>
      <c r="F26" s="48"/>
      <c r="G26" s="48"/>
      <c r="H26" s="48"/>
      <c r="I26" s="48"/>
      <c r="J26" s="48"/>
      <c r="K26" s="31"/>
      <c r="L26" s="6"/>
      <c r="AB26" s="46" t="s">
        <v>567</v>
      </c>
      <c r="AC26" s="46" t="s">
        <v>1128</v>
      </c>
      <c r="AD26" s="46" t="s">
        <v>1145</v>
      </c>
      <c r="AG26" s="24">
        <v>8</v>
      </c>
      <c r="AH26" s="17" t="s">
        <v>4207</v>
      </c>
      <c r="AI26" s="35" t="s">
        <v>4214</v>
      </c>
      <c r="AJ26" s="17"/>
      <c r="AK26" s="17"/>
      <c r="AL26" s="17"/>
      <c r="AM26" s="17"/>
      <c r="AN26" s="17"/>
      <c r="AO26" s="17"/>
      <c r="AP26" s="25"/>
    </row>
    <row r="27" spans="1:45" ht="28" x14ac:dyDescent="0.6">
      <c r="A27" s="50" t="str">
        <f>IF(OR(C17="",C19="Check UN Number",C24="Select the Wharf Here"),"",IF(VLOOKUP(C19,class,8,FALSE)="","",VLOOKUP(C19,class,8,FALSE)))</f>
        <v/>
      </c>
      <c r="B27" s="50"/>
      <c r="C27" s="51" t="str">
        <f>IF(OR(C17="",C19="Check UN Number",C24="Select the Wharf Here"),"",IF(VLOOKUP(C19,class,9,FALSE)="","",VLOOKUP(C19,class,9,FALSE)))</f>
        <v/>
      </c>
      <c r="D27" s="51"/>
      <c r="E27" s="51"/>
      <c r="F27" s="51"/>
      <c r="G27" s="51"/>
      <c r="H27" s="51"/>
      <c r="I27" s="51"/>
      <c r="J27" s="51"/>
      <c r="K27" s="18"/>
      <c r="L27" s="18"/>
      <c r="AB27" s="46" t="s">
        <v>568</v>
      </c>
      <c r="AC27" s="46" t="s">
        <v>1122</v>
      </c>
      <c r="AD27" s="46" t="s">
        <v>1146</v>
      </c>
      <c r="AG27" s="24">
        <v>9</v>
      </c>
      <c r="AH27" s="17" t="s">
        <v>4208</v>
      </c>
      <c r="AI27" s="35" t="s">
        <v>4214</v>
      </c>
      <c r="AJ27" s="17"/>
      <c r="AK27" s="17"/>
      <c r="AL27" s="17"/>
      <c r="AM27" s="17"/>
      <c r="AN27" s="17"/>
      <c r="AO27" s="17"/>
      <c r="AP27" s="25"/>
    </row>
    <row r="28" spans="1:45" ht="27" customHeight="1" x14ac:dyDescent="0.6">
      <c r="A28" s="50" t="str">
        <f>IF(OR(C17="",C19="Check UN Number"),"",IF(VLOOKUP(C19,class,10,FALSE)="","",VLOOKUP(C19,class,10,FALSE)))</f>
        <v/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AB28" s="46" t="s">
        <v>569</v>
      </c>
      <c r="AC28" s="46" t="s">
        <v>1122</v>
      </c>
      <c r="AD28" s="46" t="s">
        <v>1147</v>
      </c>
      <c r="AG28" s="24" t="s">
        <v>1162</v>
      </c>
      <c r="AH28" s="17" t="s">
        <v>4185</v>
      </c>
      <c r="AI28" s="35" t="s">
        <v>4210</v>
      </c>
      <c r="AJ28" s="29" t="str">
        <f t="shared" ref="AJ28:AJ47" si="5">IF($C$24="Select the wharf here","","Less than "&amp;VLOOKUP($C$24,wharf,2,FALSE)&amp;" tonnes")</f>
        <v>Less than 20 tonnes</v>
      </c>
      <c r="AK28" s="29" t="str">
        <f t="shared" ref="AK28:AK47" si="6">IF($C$24="","","DMV - Direct to/from motor vehicle")</f>
        <v>DMV - Direct to/from motor vehicle</v>
      </c>
      <c r="AL28" s="29" t="str">
        <f t="shared" ref="AL28:AL47" si="7">IF($C$24="Select the wharf here","",VLOOKUP($C$24,wharf,2,FALSE)&amp;" to 100 tonnes")</f>
        <v>20 to 100 tonnes</v>
      </c>
      <c r="AM28" s="29" t="str">
        <f t="shared" ref="AM28:AM47" si="8">IF($C$24="","","Direct to a barge at Orakei Anchorage")</f>
        <v>Direct to a barge at Orakei Anchorage</v>
      </c>
      <c r="AN28" s="29" t="s">
        <v>4213</v>
      </c>
      <c r="AO28" s="29" t="str">
        <f>IF($C$24="","","Direct to a barge at Motuihe Anchorage")</f>
        <v>Direct to a barge at Motuihe Anchorage</v>
      </c>
      <c r="AP28" s="25"/>
    </row>
    <row r="29" spans="1:45" ht="27" customHeight="1" x14ac:dyDescent="0.6">
      <c r="A29" s="14" t="s">
        <v>4222</v>
      </c>
      <c r="B29" s="14"/>
      <c r="C29" s="5"/>
      <c r="D29" s="47" t="s">
        <v>4224</v>
      </c>
      <c r="E29" s="47"/>
      <c r="F29" s="47"/>
      <c r="G29" s="47"/>
      <c r="H29" s="47"/>
      <c r="I29" s="47"/>
      <c r="J29" s="5"/>
      <c r="K29" s="5"/>
      <c r="L29" s="18"/>
      <c r="AB29" s="46" t="s">
        <v>570</v>
      </c>
      <c r="AC29" s="46" t="s">
        <v>1118</v>
      </c>
      <c r="AD29" s="46" t="s">
        <v>1148</v>
      </c>
      <c r="AG29" s="24" t="s">
        <v>1140</v>
      </c>
      <c r="AH29" s="17" t="s">
        <v>4185</v>
      </c>
      <c r="AI29" s="35" t="s">
        <v>4210</v>
      </c>
      <c r="AJ29" s="29" t="str">
        <f t="shared" si="5"/>
        <v>Less than 20 tonnes</v>
      </c>
      <c r="AK29" s="29" t="str">
        <f t="shared" si="6"/>
        <v>DMV - Direct to/from motor vehicle</v>
      </c>
      <c r="AL29" s="29" t="str">
        <f t="shared" si="7"/>
        <v>20 to 100 tonnes</v>
      </c>
      <c r="AM29" s="29" t="str">
        <f t="shared" si="8"/>
        <v>Direct to a barge at Orakei Anchorage</v>
      </c>
      <c r="AN29" s="29" t="s">
        <v>4213</v>
      </c>
      <c r="AO29" s="29" t="str">
        <f>IF($C$24="","","Direct to a barge at Motuihe Anchorage")</f>
        <v>Direct to a barge at Motuihe Anchorage</v>
      </c>
      <c r="AP29" s="25"/>
    </row>
    <row r="30" spans="1:45" ht="27" customHeight="1" x14ac:dyDescent="0.6">
      <c r="A30" s="5"/>
      <c r="B30" s="5"/>
      <c r="C30" s="5"/>
      <c r="D30" s="47" t="s">
        <v>4223</v>
      </c>
      <c r="E30" s="47"/>
      <c r="F30" s="47"/>
      <c r="G30" s="47"/>
      <c r="H30" s="47"/>
      <c r="I30" s="47"/>
      <c r="J30" s="5"/>
      <c r="K30" s="5"/>
      <c r="L30" s="5"/>
      <c r="AB30" s="46" t="s">
        <v>571</v>
      </c>
      <c r="AC30" s="46" t="s">
        <v>1122</v>
      </c>
      <c r="AD30" s="46" t="s">
        <v>1149</v>
      </c>
      <c r="AG30" s="24" t="s">
        <v>3940</v>
      </c>
      <c r="AH30" s="17" t="s">
        <v>4185</v>
      </c>
      <c r="AI30" s="35" t="s">
        <v>4210</v>
      </c>
      <c r="AJ30" s="29" t="str">
        <f t="shared" si="5"/>
        <v>Less than 20 tonnes</v>
      </c>
      <c r="AK30" s="29" t="str">
        <f t="shared" si="6"/>
        <v>DMV - Direct to/from motor vehicle</v>
      </c>
      <c r="AL30" s="29" t="str">
        <f t="shared" si="7"/>
        <v>20 to 100 tonnes</v>
      </c>
      <c r="AM30" s="29" t="str">
        <f t="shared" si="8"/>
        <v>Direct to a barge at Orakei Anchorage</v>
      </c>
      <c r="AN30" s="29" t="s">
        <v>4213</v>
      </c>
      <c r="AO30" s="29" t="str">
        <f>IF($C$24="","","Direct to a barge at Motuihe Anchorage")</f>
        <v>Direct to a barge at Motuihe Anchorage</v>
      </c>
      <c r="AP30" s="25"/>
    </row>
    <row r="31" spans="1:45" ht="25.5" customHeight="1" x14ac:dyDescent="0.35">
      <c r="D31" s="47" t="s">
        <v>4226</v>
      </c>
      <c r="E31" s="47"/>
      <c r="F31" s="47"/>
      <c r="G31" s="47"/>
      <c r="H31" s="47"/>
      <c r="I31" s="47"/>
      <c r="M31"/>
      <c r="N31"/>
      <c r="O31"/>
      <c r="P31"/>
      <c r="Q31"/>
      <c r="R31"/>
      <c r="S31"/>
      <c r="T31"/>
      <c r="U31"/>
      <c r="W31"/>
      <c r="X31"/>
      <c r="Y31"/>
      <c r="Z31"/>
      <c r="AB31" s="46" t="s">
        <v>572</v>
      </c>
      <c r="AC31" s="46" t="s">
        <v>1150</v>
      </c>
      <c r="AD31" s="46" t="s">
        <v>1151</v>
      </c>
      <c r="AF31"/>
      <c r="AG31" s="24" t="s">
        <v>1122</v>
      </c>
      <c r="AH31" s="17" t="s">
        <v>4185</v>
      </c>
      <c r="AI31" s="35" t="s">
        <v>4210</v>
      </c>
      <c r="AJ31" s="29" t="str">
        <f t="shared" si="5"/>
        <v>Less than 20 tonnes</v>
      </c>
      <c r="AK31" s="29" t="str">
        <f t="shared" si="6"/>
        <v>DMV - Direct to/from motor vehicle</v>
      </c>
      <c r="AL31" s="29" t="str">
        <f t="shared" si="7"/>
        <v>20 to 100 tonnes</v>
      </c>
      <c r="AM31" s="29" t="str">
        <f t="shared" si="8"/>
        <v>Direct to a barge at Orakei Anchorage</v>
      </c>
      <c r="AN31" s="29" t="s">
        <v>4213</v>
      </c>
      <c r="AO31" s="29" t="str">
        <f t="shared" ref="AO31:AO47" si="9">IF($C$24="","","Direct to a barge at Motuihe Anchorage")</f>
        <v>Direct to a barge at Motuihe Anchorage</v>
      </c>
      <c r="AP31" s="25"/>
    </row>
    <row r="32" spans="1:45" s="2" customFormat="1" ht="21" customHeight="1" x14ac:dyDescent="0.35">
      <c r="C32" s="13"/>
      <c r="D32" s="49" t="s">
        <v>4225</v>
      </c>
      <c r="E32" s="49"/>
      <c r="F32" s="49"/>
      <c r="G32" s="49"/>
      <c r="H32" s="49"/>
      <c r="I32" s="49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 s="3"/>
      <c r="AB32" s="46" t="s">
        <v>573</v>
      </c>
      <c r="AC32" s="46" t="s">
        <v>1130</v>
      </c>
      <c r="AD32" s="46" t="s">
        <v>1151</v>
      </c>
      <c r="AE32" s="3"/>
      <c r="AF32"/>
      <c r="AG32" s="24" t="s">
        <v>1126</v>
      </c>
      <c r="AH32" s="17" t="s">
        <v>4185</v>
      </c>
      <c r="AI32" s="35" t="s">
        <v>4210</v>
      </c>
      <c r="AJ32" s="29" t="str">
        <f t="shared" si="5"/>
        <v>Less than 20 tonnes</v>
      </c>
      <c r="AK32" s="29" t="str">
        <f t="shared" si="6"/>
        <v>DMV - Direct to/from motor vehicle</v>
      </c>
      <c r="AL32" s="29" t="str">
        <f t="shared" si="7"/>
        <v>20 to 100 tonnes</v>
      </c>
      <c r="AM32" s="29" t="str">
        <f t="shared" si="8"/>
        <v>Direct to a barge at Orakei Anchorage</v>
      </c>
      <c r="AN32" s="29" t="s">
        <v>4213</v>
      </c>
      <c r="AO32" s="29" t="str">
        <f t="shared" si="9"/>
        <v>Direct to a barge at Motuihe Anchorage</v>
      </c>
      <c r="AP32" s="25"/>
      <c r="AS32" s="3"/>
    </row>
    <row r="33" spans="1:42" ht="15" customHeight="1" x14ac:dyDescent="0.35">
      <c r="A33" s="2"/>
      <c r="B33" s="2"/>
      <c r="M33"/>
      <c r="N33"/>
      <c r="O33"/>
      <c r="P33"/>
      <c r="Q33"/>
      <c r="R33"/>
      <c r="S33"/>
      <c r="T33"/>
      <c r="U33"/>
      <c r="W33"/>
      <c r="X33"/>
      <c r="Y33"/>
      <c r="Z33"/>
      <c r="AA33" s="8"/>
      <c r="AB33" s="46" t="s">
        <v>574</v>
      </c>
      <c r="AC33" s="46" t="s">
        <v>1130</v>
      </c>
      <c r="AD33" s="46" t="s">
        <v>1152</v>
      </c>
      <c r="AE33" s="8"/>
      <c r="AF33"/>
      <c r="AG33" s="24" t="s">
        <v>1124</v>
      </c>
      <c r="AH33" s="17" t="s">
        <v>4185</v>
      </c>
      <c r="AI33" s="35" t="s">
        <v>4210</v>
      </c>
      <c r="AJ33" s="29" t="str">
        <f t="shared" si="5"/>
        <v>Less than 20 tonnes</v>
      </c>
      <c r="AK33" s="29" t="str">
        <f t="shared" si="6"/>
        <v>DMV - Direct to/from motor vehicle</v>
      </c>
      <c r="AL33" s="29" t="str">
        <f t="shared" si="7"/>
        <v>20 to 100 tonnes</v>
      </c>
      <c r="AM33" s="29" t="str">
        <f t="shared" si="8"/>
        <v>Direct to a barge at Orakei Anchorage</v>
      </c>
      <c r="AN33" s="29" t="s">
        <v>4213</v>
      </c>
      <c r="AO33" s="29" t="str">
        <f t="shared" si="9"/>
        <v>Direct to a barge at Motuihe Anchorage</v>
      </c>
      <c r="AP33" s="25"/>
    </row>
    <row r="34" spans="1:42" ht="15" customHeight="1" x14ac:dyDescent="0.35">
      <c r="M34"/>
      <c r="N34"/>
      <c r="O34"/>
      <c r="P34"/>
      <c r="Q34"/>
      <c r="R34"/>
      <c r="S34"/>
      <c r="T34"/>
      <c r="U34"/>
      <c r="W34"/>
      <c r="X34"/>
      <c r="Y34"/>
      <c r="Z34"/>
      <c r="AA34" s="8"/>
      <c r="AB34" s="46" t="s">
        <v>575</v>
      </c>
      <c r="AC34" s="46" t="s">
        <v>1118</v>
      </c>
      <c r="AD34" s="46" t="s">
        <v>1153</v>
      </c>
      <c r="AE34" s="8"/>
      <c r="AF34"/>
      <c r="AG34" s="24" t="s">
        <v>1150</v>
      </c>
      <c r="AH34" s="17" t="s">
        <v>4185</v>
      </c>
      <c r="AI34" s="35" t="s">
        <v>4210</v>
      </c>
      <c r="AJ34" s="29" t="str">
        <f t="shared" si="5"/>
        <v>Less than 20 tonnes</v>
      </c>
      <c r="AK34" s="29" t="str">
        <f t="shared" si="6"/>
        <v>DMV - Direct to/from motor vehicle</v>
      </c>
      <c r="AL34" s="29" t="str">
        <f t="shared" si="7"/>
        <v>20 to 100 tonnes</v>
      </c>
      <c r="AM34" s="29" t="str">
        <f t="shared" si="8"/>
        <v>Direct to a barge at Orakei Anchorage</v>
      </c>
      <c r="AN34" s="29" t="s">
        <v>4213</v>
      </c>
      <c r="AO34" s="29" t="str">
        <f t="shared" si="9"/>
        <v>Direct to a barge at Motuihe Anchorage</v>
      </c>
      <c r="AP34" s="25"/>
    </row>
    <row r="35" spans="1:42" ht="15" customHeight="1" x14ac:dyDescent="0.35">
      <c r="M35"/>
      <c r="N35"/>
      <c r="O35"/>
      <c r="P35"/>
      <c r="Q35"/>
      <c r="R35"/>
      <c r="S35"/>
      <c r="T35"/>
      <c r="U35"/>
      <c r="W35"/>
      <c r="X35"/>
      <c r="Y35"/>
      <c r="Z35"/>
      <c r="AA35" s="8"/>
      <c r="AB35" s="46" t="s">
        <v>576</v>
      </c>
      <c r="AC35" s="46" t="s">
        <v>1122</v>
      </c>
      <c r="AD35" s="46" t="s">
        <v>1154</v>
      </c>
      <c r="AE35" s="8"/>
      <c r="AF35"/>
      <c r="AG35" s="24" t="s">
        <v>1414</v>
      </c>
      <c r="AH35" s="17" t="s">
        <v>4185</v>
      </c>
      <c r="AI35" s="35" t="s">
        <v>4210</v>
      </c>
      <c r="AJ35" s="29" t="str">
        <f t="shared" si="5"/>
        <v>Less than 20 tonnes</v>
      </c>
      <c r="AK35" s="29" t="str">
        <f t="shared" si="6"/>
        <v>DMV - Direct to/from motor vehicle</v>
      </c>
      <c r="AL35" s="29" t="str">
        <f t="shared" si="7"/>
        <v>20 to 100 tonnes</v>
      </c>
      <c r="AM35" s="29" t="str">
        <f t="shared" si="8"/>
        <v>Direct to a barge at Orakei Anchorage</v>
      </c>
      <c r="AN35" s="29" t="s">
        <v>4213</v>
      </c>
      <c r="AO35" s="29" t="str">
        <f t="shared" si="9"/>
        <v>Direct to a barge at Motuihe Anchorage</v>
      </c>
      <c r="AP35" s="25"/>
    </row>
    <row r="36" spans="1:42" ht="15" customHeight="1" x14ac:dyDescent="0.35">
      <c r="M36"/>
      <c r="N36"/>
      <c r="O36"/>
      <c r="P36"/>
      <c r="Q36"/>
      <c r="R36"/>
      <c r="S36"/>
      <c r="T36"/>
      <c r="U36"/>
      <c r="W36"/>
      <c r="X36"/>
      <c r="Y36"/>
      <c r="Z36"/>
      <c r="AA36" s="8"/>
      <c r="AB36" s="46" t="s">
        <v>577</v>
      </c>
      <c r="AC36" s="46" t="s">
        <v>1122</v>
      </c>
      <c r="AD36" s="46" t="s">
        <v>1155</v>
      </c>
      <c r="AE36" s="8"/>
      <c r="AF36"/>
      <c r="AG36" s="24" t="s">
        <v>1397</v>
      </c>
      <c r="AH36" s="17" t="s">
        <v>4185</v>
      </c>
      <c r="AI36" s="35" t="s">
        <v>4210</v>
      </c>
      <c r="AJ36" s="29" t="str">
        <f t="shared" si="5"/>
        <v>Less than 20 tonnes</v>
      </c>
      <c r="AK36" s="29" t="str">
        <f t="shared" si="6"/>
        <v>DMV - Direct to/from motor vehicle</v>
      </c>
      <c r="AL36" s="29" t="str">
        <f t="shared" si="7"/>
        <v>20 to 100 tonnes</v>
      </c>
      <c r="AM36" s="29" t="str">
        <f t="shared" si="8"/>
        <v>Direct to a barge at Orakei Anchorage</v>
      </c>
      <c r="AN36" s="29" t="s">
        <v>4213</v>
      </c>
      <c r="AO36" s="29" t="str">
        <f t="shared" si="9"/>
        <v>Direct to a barge at Motuihe Anchorage</v>
      </c>
      <c r="AP36" s="25"/>
    </row>
    <row r="37" spans="1:42" ht="15" customHeight="1" x14ac:dyDescent="0.35">
      <c r="A37" s="16" t="s">
        <v>4211</v>
      </c>
      <c r="B37" s="16"/>
      <c r="M37"/>
      <c r="N37"/>
      <c r="O37"/>
      <c r="P37"/>
      <c r="Q37"/>
      <c r="R37"/>
      <c r="S37"/>
      <c r="T37"/>
      <c r="U37"/>
      <c r="W37"/>
      <c r="X37"/>
      <c r="Y37"/>
      <c r="Z37"/>
      <c r="AA37" s="8"/>
      <c r="AB37" s="46" t="s">
        <v>578</v>
      </c>
      <c r="AC37" s="46" t="s">
        <v>1122</v>
      </c>
      <c r="AD37" s="46" t="s">
        <v>1156</v>
      </c>
      <c r="AE37" s="8"/>
      <c r="AF37"/>
      <c r="AG37" s="24" t="s">
        <v>3917</v>
      </c>
      <c r="AH37" s="17" t="s">
        <v>4186</v>
      </c>
      <c r="AI37" s="35" t="s">
        <v>4210</v>
      </c>
      <c r="AJ37" s="29" t="str">
        <f t="shared" si="5"/>
        <v>Less than 20 tonnes</v>
      </c>
      <c r="AK37" s="29" t="str">
        <f t="shared" si="6"/>
        <v>DMV - Direct to/from motor vehicle</v>
      </c>
      <c r="AL37" s="29" t="str">
        <f t="shared" si="7"/>
        <v>20 to 100 tonnes</v>
      </c>
      <c r="AM37" s="29" t="str">
        <f t="shared" si="8"/>
        <v>Direct to a barge at Orakei Anchorage</v>
      </c>
      <c r="AN37" s="29" t="s">
        <v>4213</v>
      </c>
      <c r="AO37" s="29" t="str">
        <f t="shared" si="9"/>
        <v>Direct to a barge at Motuihe Anchorage</v>
      </c>
      <c r="AP37" s="25"/>
    </row>
    <row r="38" spans="1:42" ht="15" customHeight="1" x14ac:dyDescent="0.35">
      <c r="M38"/>
      <c r="N38"/>
      <c r="O38"/>
      <c r="P38"/>
      <c r="Q38"/>
      <c r="R38"/>
      <c r="S38"/>
      <c r="T38"/>
      <c r="U38"/>
      <c r="W38"/>
      <c r="X38"/>
      <c r="Y38"/>
      <c r="Z38"/>
      <c r="AA38" s="8"/>
      <c r="AB38" s="46" t="s">
        <v>579</v>
      </c>
      <c r="AC38" s="46" t="s">
        <v>1122</v>
      </c>
      <c r="AD38" s="46" t="s">
        <v>1157</v>
      </c>
      <c r="AE38" s="8"/>
      <c r="AF38"/>
      <c r="AG38" s="24" t="s">
        <v>3992</v>
      </c>
      <c r="AH38" s="17" t="s">
        <v>4186</v>
      </c>
      <c r="AI38" s="35" t="s">
        <v>4210</v>
      </c>
      <c r="AJ38" s="29" t="str">
        <f t="shared" si="5"/>
        <v>Less than 20 tonnes</v>
      </c>
      <c r="AK38" s="29" t="str">
        <f t="shared" si="6"/>
        <v>DMV - Direct to/from motor vehicle</v>
      </c>
      <c r="AL38" s="29" t="str">
        <f t="shared" si="7"/>
        <v>20 to 100 tonnes</v>
      </c>
      <c r="AM38" s="29" t="str">
        <f t="shared" si="8"/>
        <v>Direct to a barge at Orakei Anchorage</v>
      </c>
      <c r="AN38" s="29" t="s">
        <v>4213</v>
      </c>
      <c r="AO38" s="29" t="str">
        <f t="shared" si="9"/>
        <v>Direct to a barge at Motuihe Anchorage</v>
      </c>
      <c r="AP38" s="25"/>
    </row>
    <row r="39" spans="1:42" ht="15" customHeight="1" x14ac:dyDescent="0.35">
      <c r="M39"/>
      <c r="N39"/>
      <c r="O39"/>
      <c r="P39"/>
      <c r="Q39"/>
      <c r="R39"/>
      <c r="S39"/>
      <c r="T39"/>
      <c r="U39"/>
      <c r="W39"/>
      <c r="X39"/>
      <c r="Y39"/>
      <c r="Z39"/>
      <c r="AA39" s="8"/>
      <c r="AB39" s="46" t="s">
        <v>580</v>
      </c>
      <c r="AC39" s="46" t="s">
        <v>1117</v>
      </c>
      <c r="AD39" s="46" t="s">
        <v>1158</v>
      </c>
      <c r="AE39" s="8"/>
      <c r="AF39"/>
      <c r="AG39" s="24" t="s">
        <v>1144</v>
      </c>
      <c r="AH39" s="17" t="s">
        <v>4186</v>
      </c>
      <c r="AI39" s="35" t="s">
        <v>4210</v>
      </c>
      <c r="AJ39" s="29" t="str">
        <f t="shared" si="5"/>
        <v>Less than 20 tonnes</v>
      </c>
      <c r="AK39" s="29" t="str">
        <f t="shared" si="6"/>
        <v>DMV - Direct to/from motor vehicle</v>
      </c>
      <c r="AL39" s="29" t="str">
        <f t="shared" si="7"/>
        <v>20 to 100 tonnes</v>
      </c>
      <c r="AM39" s="29" t="str">
        <f t="shared" si="8"/>
        <v>Direct to a barge at Orakei Anchorage</v>
      </c>
      <c r="AN39" s="29" t="s">
        <v>4213</v>
      </c>
      <c r="AO39" s="29" t="str">
        <f t="shared" si="9"/>
        <v>Direct to a barge at Motuihe Anchorage</v>
      </c>
      <c r="AP39" s="25"/>
    </row>
    <row r="40" spans="1:42" ht="15" customHeight="1" x14ac:dyDescent="0.35">
      <c r="M40"/>
      <c r="N40"/>
      <c r="O40"/>
      <c r="P40"/>
      <c r="Q40"/>
      <c r="R40"/>
      <c r="S40"/>
      <c r="T40"/>
      <c r="U40"/>
      <c r="W40"/>
      <c r="X40"/>
      <c r="Y40"/>
      <c r="Z40"/>
      <c r="AA40" s="8"/>
      <c r="AB40" s="46" t="s">
        <v>581</v>
      </c>
      <c r="AC40" s="46" t="s">
        <v>1118</v>
      </c>
      <c r="AD40" s="46" t="s">
        <v>1159</v>
      </c>
      <c r="AE40" s="8"/>
      <c r="AF40"/>
      <c r="AG40" s="24" t="s">
        <v>3947</v>
      </c>
      <c r="AH40" s="17" t="s">
        <v>4186</v>
      </c>
      <c r="AI40" s="35" t="s">
        <v>4210</v>
      </c>
      <c r="AJ40" s="29" t="str">
        <f t="shared" si="5"/>
        <v>Less than 20 tonnes</v>
      </c>
      <c r="AK40" s="29" t="str">
        <f t="shared" si="6"/>
        <v>DMV - Direct to/from motor vehicle</v>
      </c>
      <c r="AL40" s="29" t="str">
        <f t="shared" si="7"/>
        <v>20 to 100 tonnes</v>
      </c>
      <c r="AM40" s="29" t="str">
        <f t="shared" si="8"/>
        <v>Direct to a barge at Orakei Anchorage</v>
      </c>
      <c r="AN40" s="29" t="s">
        <v>4213</v>
      </c>
      <c r="AO40" s="29" t="str">
        <f t="shared" si="9"/>
        <v>Direct to a barge at Motuihe Anchorage</v>
      </c>
      <c r="AP40" s="25"/>
    </row>
    <row r="41" spans="1:42" ht="15" customHeight="1" x14ac:dyDescent="0.35">
      <c r="M41"/>
      <c r="N41"/>
      <c r="O41"/>
      <c r="P41"/>
      <c r="Q41"/>
      <c r="R41"/>
      <c r="S41"/>
      <c r="T41"/>
      <c r="U41"/>
      <c r="W41"/>
      <c r="X41"/>
      <c r="Y41"/>
      <c r="Z41"/>
      <c r="AA41" s="8"/>
      <c r="AB41" s="46" t="s">
        <v>582</v>
      </c>
      <c r="AC41" s="46" t="s">
        <v>1122</v>
      </c>
      <c r="AD41" s="46" t="s">
        <v>1160</v>
      </c>
      <c r="AE41" s="8"/>
      <c r="AF41"/>
      <c r="AG41" s="24" t="s">
        <v>1127</v>
      </c>
      <c r="AH41" s="17" t="s">
        <v>4186</v>
      </c>
      <c r="AI41" s="35" t="s">
        <v>4210</v>
      </c>
      <c r="AJ41" s="29" t="str">
        <f t="shared" si="5"/>
        <v>Less than 20 tonnes</v>
      </c>
      <c r="AK41" s="29" t="str">
        <f t="shared" si="6"/>
        <v>DMV - Direct to/from motor vehicle</v>
      </c>
      <c r="AL41" s="29" t="str">
        <f t="shared" si="7"/>
        <v>20 to 100 tonnes</v>
      </c>
      <c r="AM41" s="29" t="str">
        <f t="shared" si="8"/>
        <v>Direct to a barge at Orakei Anchorage</v>
      </c>
      <c r="AN41" s="29" t="s">
        <v>4213</v>
      </c>
      <c r="AO41" s="29" t="str">
        <f t="shared" si="9"/>
        <v>Direct to a barge at Motuihe Anchorage</v>
      </c>
      <c r="AP41" s="25"/>
    </row>
    <row r="42" spans="1:42" ht="15" customHeight="1" x14ac:dyDescent="0.35">
      <c r="M42"/>
      <c r="N42"/>
      <c r="O42"/>
      <c r="P42"/>
      <c r="Q42"/>
      <c r="R42"/>
      <c r="S42"/>
      <c r="T42"/>
      <c r="U42"/>
      <c r="W42"/>
      <c r="X42"/>
      <c r="Y42"/>
      <c r="Z42"/>
      <c r="AA42" s="8"/>
      <c r="AB42" s="46" t="s">
        <v>583</v>
      </c>
      <c r="AC42" s="46" t="s">
        <v>1140</v>
      </c>
      <c r="AD42" s="46" t="s">
        <v>1161</v>
      </c>
      <c r="AE42" s="8"/>
      <c r="AG42" s="24" t="s">
        <v>1128</v>
      </c>
      <c r="AH42" s="17" t="s">
        <v>4186</v>
      </c>
      <c r="AI42" s="35" t="s">
        <v>4210</v>
      </c>
      <c r="AJ42" s="29" t="str">
        <f t="shared" si="5"/>
        <v>Less than 20 tonnes</v>
      </c>
      <c r="AK42" s="29" t="str">
        <f t="shared" si="6"/>
        <v>DMV - Direct to/from motor vehicle</v>
      </c>
      <c r="AL42" s="29" t="str">
        <f t="shared" si="7"/>
        <v>20 to 100 tonnes</v>
      </c>
      <c r="AM42" s="29" t="str">
        <f t="shared" si="8"/>
        <v>Direct to a barge at Orakei Anchorage</v>
      </c>
      <c r="AN42" s="29" t="s">
        <v>4213</v>
      </c>
      <c r="AO42" s="29" t="str">
        <f t="shared" si="9"/>
        <v>Direct to a barge at Motuihe Anchorage</v>
      </c>
      <c r="AP42" s="25"/>
    </row>
    <row r="43" spans="1:42" ht="15" customHeight="1" x14ac:dyDescent="0.35">
      <c r="M43"/>
      <c r="N43"/>
      <c r="O43"/>
      <c r="P43"/>
      <c r="Q43"/>
      <c r="R43"/>
      <c r="S43"/>
      <c r="T43"/>
      <c r="U43"/>
      <c r="W43"/>
      <c r="X43"/>
      <c r="Y43"/>
      <c r="Z43"/>
      <c r="AA43" s="8"/>
      <c r="AB43" s="46" t="s">
        <v>584</v>
      </c>
      <c r="AC43" s="46" t="s">
        <v>1162</v>
      </c>
      <c r="AD43" s="46" t="s">
        <v>1163</v>
      </c>
      <c r="AE43" s="8"/>
      <c r="AG43" s="24" t="s">
        <v>3977</v>
      </c>
      <c r="AH43" s="17" t="s">
        <v>4186</v>
      </c>
      <c r="AI43" s="35" t="s">
        <v>4210</v>
      </c>
      <c r="AJ43" s="29" t="str">
        <f t="shared" si="5"/>
        <v>Less than 20 tonnes</v>
      </c>
      <c r="AK43" s="29" t="str">
        <f t="shared" si="6"/>
        <v>DMV - Direct to/from motor vehicle</v>
      </c>
      <c r="AL43" s="29" t="str">
        <f t="shared" si="7"/>
        <v>20 to 100 tonnes</v>
      </c>
      <c r="AM43" s="29" t="str">
        <f t="shared" si="8"/>
        <v>Direct to a barge at Orakei Anchorage</v>
      </c>
      <c r="AN43" s="29" t="s">
        <v>4213</v>
      </c>
      <c r="AO43" s="29" t="str">
        <f t="shared" si="9"/>
        <v>Direct to a barge at Motuihe Anchorage</v>
      </c>
      <c r="AP43" s="25"/>
    </row>
    <row r="44" spans="1:42" ht="15" customHeight="1" x14ac:dyDescent="0.35">
      <c r="M44"/>
      <c r="N44"/>
      <c r="O44"/>
      <c r="P44"/>
      <c r="Q44"/>
      <c r="R44"/>
      <c r="S44"/>
      <c r="T44"/>
      <c r="U44"/>
      <c r="W44"/>
      <c r="X44"/>
      <c r="Y44"/>
      <c r="Z44"/>
      <c r="AA44" s="8"/>
      <c r="AB44" s="46" t="s">
        <v>585</v>
      </c>
      <c r="AC44" s="46" t="s">
        <v>1122</v>
      </c>
      <c r="AD44" s="46" t="s">
        <v>1164</v>
      </c>
      <c r="AE44" s="8"/>
      <c r="AG44" s="24" t="s">
        <v>1412</v>
      </c>
      <c r="AH44" s="17" t="s">
        <v>4186</v>
      </c>
      <c r="AI44" s="35" t="s">
        <v>4210</v>
      </c>
      <c r="AJ44" s="29" t="str">
        <f t="shared" si="5"/>
        <v>Less than 20 tonnes</v>
      </c>
      <c r="AK44" s="29" t="str">
        <f t="shared" si="6"/>
        <v>DMV - Direct to/from motor vehicle</v>
      </c>
      <c r="AL44" s="29" t="str">
        <f t="shared" si="7"/>
        <v>20 to 100 tonnes</v>
      </c>
      <c r="AM44" s="29" t="str">
        <f t="shared" si="8"/>
        <v>Direct to a barge at Orakei Anchorage</v>
      </c>
      <c r="AN44" s="29" t="s">
        <v>4213</v>
      </c>
      <c r="AO44" s="29" t="str">
        <f t="shared" si="9"/>
        <v>Direct to a barge at Motuihe Anchorage</v>
      </c>
      <c r="AP44" s="25"/>
    </row>
    <row r="45" spans="1:42" ht="15" customHeight="1" x14ac:dyDescent="0.35">
      <c r="S45"/>
      <c r="T45"/>
      <c r="U45"/>
      <c r="W45"/>
      <c r="X45"/>
      <c r="Y45"/>
      <c r="Z45"/>
      <c r="AA45" s="8"/>
      <c r="AB45" s="46" t="s">
        <v>586</v>
      </c>
      <c r="AC45" s="46" t="s">
        <v>1122</v>
      </c>
      <c r="AD45" s="46" t="s">
        <v>1165</v>
      </c>
      <c r="AE45" s="8"/>
      <c r="AG45" s="24" t="s">
        <v>1135</v>
      </c>
      <c r="AH45" s="17" t="s">
        <v>4186</v>
      </c>
      <c r="AI45" s="35" t="s">
        <v>4210</v>
      </c>
      <c r="AJ45" s="29" t="str">
        <f t="shared" si="5"/>
        <v>Less than 20 tonnes</v>
      </c>
      <c r="AK45" s="29" t="str">
        <f t="shared" si="6"/>
        <v>DMV - Direct to/from motor vehicle</v>
      </c>
      <c r="AL45" s="29" t="str">
        <f t="shared" si="7"/>
        <v>20 to 100 tonnes</v>
      </c>
      <c r="AM45" s="29" t="str">
        <f t="shared" si="8"/>
        <v>Direct to a barge at Orakei Anchorage</v>
      </c>
      <c r="AN45" s="29" t="s">
        <v>4213</v>
      </c>
      <c r="AO45" s="29" t="str">
        <f t="shared" si="9"/>
        <v>Direct to a barge at Motuihe Anchorage</v>
      </c>
      <c r="AP45" s="25"/>
    </row>
    <row r="46" spans="1:42" ht="15" customHeight="1" x14ac:dyDescent="0.35">
      <c r="S46"/>
      <c r="T46"/>
      <c r="U46"/>
      <c r="W46"/>
      <c r="X46"/>
      <c r="Y46"/>
      <c r="Z46"/>
      <c r="AA46" s="8"/>
      <c r="AB46" s="46" t="s">
        <v>587</v>
      </c>
      <c r="AC46" s="46" t="s">
        <v>1166</v>
      </c>
      <c r="AD46" s="46" t="s">
        <v>1167</v>
      </c>
      <c r="AE46" s="8"/>
      <c r="AG46" s="24" t="s">
        <v>3982</v>
      </c>
      <c r="AH46" s="17" t="s">
        <v>4186</v>
      </c>
      <c r="AI46" s="35" t="s">
        <v>4210</v>
      </c>
      <c r="AJ46" s="29" t="str">
        <f t="shared" si="5"/>
        <v>Less than 20 tonnes</v>
      </c>
      <c r="AK46" s="29" t="str">
        <f t="shared" si="6"/>
        <v>DMV - Direct to/from motor vehicle</v>
      </c>
      <c r="AL46" s="29" t="str">
        <f t="shared" si="7"/>
        <v>20 to 100 tonnes</v>
      </c>
      <c r="AM46" s="29" t="str">
        <f t="shared" si="8"/>
        <v>Direct to a barge at Orakei Anchorage</v>
      </c>
      <c r="AN46" s="29" t="s">
        <v>4213</v>
      </c>
      <c r="AO46" s="29" t="str">
        <f t="shared" si="9"/>
        <v>Direct to a barge at Motuihe Anchorage</v>
      </c>
      <c r="AP46" s="25"/>
    </row>
    <row r="47" spans="1:42" ht="15" customHeight="1" x14ac:dyDescent="0.35">
      <c r="S47"/>
      <c r="T47"/>
      <c r="U47"/>
      <c r="W47"/>
      <c r="X47"/>
      <c r="Y47"/>
      <c r="Z47"/>
      <c r="AA47" s="8"/>
      <c r="AB47" s="46" t="s">
        <v>588</v>
      </c>
      <c r="AC47" s="46" t="s">
        <v>1122</v>
      </c>
      <c r="AD47" s="46" t="s">
        <v>1168</v>
      </c>
      <c r="AE47" s="8"/>
      <c r="AG47" s="24" t="s">
        <v>1166</v>
      </c>
      <c r="AH47" s="17" t="s">
        <v>4187</v>
      </c>
      <c r="AI47" s="35" t="s">
        <v>4210</v>
      </c>
      <c r="AJ47" s="29" t="str">
        <f t="shared" si="5"/>
        <v>Less than 20 tonnes</v>
      </c>
      <c r="AK47" s="29" t="str">
        <f t="shared" si="6"/>
        <v>DMV - Direct to/from motor vehicle</v>
      </c>
      <c r="AL47" s="29" t="str">
        <f t="shared" si="7"/>
        <v>20 to 100 tonnes</v>
      </c>
      <c r="AM47" s="29" t="str">
        <f t="shared" si="8"/>
        <v>Direct to a barge at Orakei Anchorage</v>
      </c>
      <c r="AN47" s="29" t="s">
        <v>4213</v>
      </c>
      <c r="AO47" s="29" t="str">
        <f t="shared" si="9"/>
        <v>Direct to a barge at Motuihe Anchorage</v>
      </c>
      <c r="AP47" s="25"/>
    </row>
    <row r="48" spans="1:42" ht="15" customHeight="1" x14ac:dyDescent="0.35">
      <c r="S48"/>
      <c r="T48"/>
      <c r="U48"/>
      <c r="W48"/>
      <c r="X48"/>
      <c r="Y48"/>
      <c r="Z48"/>
      <c r="AA48" s="8"/>
      <c r="AB48" s="46" t="s">
        <v>589</v>
      </c>
      <c r="AC48" s="46" t="s">
        <v>1122</v>
      </c>
      <c r="AD48" s="46" t="s">
        <v>1169</v>
      </c>
      <c r="AE48" s="8"/>
      <c r="AG48" s="24" t="s">
        <v>1130</v>
      </c>
      <c r="AH48" s="17" t="s">
        <v>4187</v>
      </c>
      <c r="AI48" s="35" t="s">
        <v>4215</v>
      </c>
      <c r="AJ48" s="17"/>
      <c r="AK48" s="17"/>
      <c r="AL48" s="17"/>
      <c r="AM48" s="17"/>
      <c r="AN48" s="17"/>
      <c r="AO48" s="17"/>
      <c r="AP48" s="25"/>
    </row>
    <row r="49" spans="19:42" ht="15.5" x14ac:dyDescent="0.35">
      <c r="S49"/>
      <c r="T49"/>
      <c r="U49"/>
      <c r="W49"/>
      <c r="X49"/>
      <c r="Y49"/>
      <c r="Z49"/>
      <c r="AA49" s="8"/>
      <c r="AB49" s="46" t="s">
        <v>590</v>
      </c>
      <c r="AC49" s="46" t="s">
        <v>1122</v>
      </c>
      <c r="AD49" s="46" t="s">
        <v>1170</v>
      </c>
      <c r="AE49" s="8"/>
      <c r="AG49" s="24" t="s">
        <v>3979</v>
      </c>
      <c r="AH49" s="17" t="s">
        <v>4187</v>
      </c>
      <c r="AI49" s="35" t="s">
        <v>4210</v>
      </c>
      <c r="AJ49" s="29" t="str">
        <f>IF($C$24="Select the wharf here","","Less than "&amp;VLOOKUP($C$24,wharf,2,FALSE)&amp;" tonnes")</f>
        <v>Less than 20 tonnes</v>
      </c>
      <c r="AK49" s="29" t="str">
        <f>IF($C$24="","","DMV - Direct to/from motor vehicle")</f>
        <v>DMV - Direct to/from motor vehicle</v>
      </c>
      <c r="AL49" s="29" t="str">
        <f>IF($C$24="Select the wharf here","",VLOOKUP($C$24,wharf,2,FALSE)&amp;" to 100 tonnes")</f>
        <v>20 to 100 tonnes</v>
      </c>
      <c r="AM49" s="29" t="str">
        <f>IF($C$24="","","Direct to a barge at Orakei Anchorage")</f>
        <v>Direct to a barge at Orakei Anchorage</v>
      </c>
      <c r="AN49" s="29" t="s">
        <v>4213</v>
      </c>
      <c r="AO49" s="29" t="str">
        <f>IF($C$24="","","Direct to a barge at Motuihe Anchorage")</f>
        <v>Direct to a barge at Motuihe Anchorage</v>
      </c>
      <c r="AP49" s="25"/>
    </row>
    <row r="50" spans="19:42" ht="15.5" x14ac:dyDescent="0.35">
      <c r="S50"/>
      <c r="T50"/>
      <c r="U50"/>
      <c r="W50"/>
      <c r="X50"/>
      <c r="Y50"/>
      <c r="Z50"/>
      <c r="AA50" s="8"/>
      <c r="AB50" s="46" t="s">
        <v>591</v>
      </c>
      <c r="AC50" s="46" t="s">
        <v>1122</v>
      </c>
      <c r="AD50" s="46" t="s">
        <v>1171</v>
      </c>
      <c r="AE50" s="8"/>
      <c r="AG50" s="24" t="s">
        <v>3981</v>
      </c>
      <c r="AH50" s="17" t="s">
        <v>4187</v>
      </c>
      <c r="AI50" s="35" t="s">
        <v>4210</v>
      </c>
      <c r="AJ50" s="29" t="str">
        <f>IF($C$24="Select the wharf here","","Less than "&amp;VLOOKUP($C$24,wharf,2,FALSE)&amp;" tonnes")</f>
        <v>Less than 20 tonnes</v>
      </c>
      <c r="AK50" s="29" t="str">
        <f>IF($C$24="","","DMV - Direct to/from motor vehicle")</f>
        <v>DMV - Direct to/from motor vehicle</v>
      </c>
      <c r="AL50" s="29" t="str">
        <f>IF($C$24="Select the wharf here","",VLOOKUP($C$24,wharf,2,FALSE)&amp;" to 100 tonnes")</f>
        <v>20 to 100 tonnes</v>
      </c>
      <c r="AM50" s="29" t="str">
        <f>IF($C$24="","","Direct to a barge at Orakei Anchorage")</f>
        <v>Direct to a barge at Orakei Anchorage</v>
      </c>
      <c r="AN50" s="29" t="s">
        <v>4213</v>
      </c>
      <c r="AO50" s="29" t="str">
        <f>IF($C$24="","","Direct to a barge at Motuihe Anchorage")</f>
        <v>Direct to a barge at Motuihe Anchorage</v>
      </c>
      <c r="AP50" s="25"/>
    </row>
    <row r="51" spans="19:42" ht="15.5" x14ac:dyDescent="0.35">
      <c r="S51"/>
      <c r="T51"/>
      <c r="U51"/>
      <c r="W51"/>
      <c r="X51"/>
      <c r="Y51"/>
      <c r="Z51"/>
      <c r="AA51" s="8"/>
      <c r="AB51" s="46" t="s">
        <v>592</v>
      </c>
      <c r="AC51" s="46" t="s">
        <v>1122</v>
      </c>
      <c r="AD51" s="46" t="s">
        <v>1172</v>
      </c>
      <c r="AE51" s="8"/>
      <c r="AG51" s="24" t="s">
        <v>1137</v>
      </c>
      <c r="AH51" s="17" t="s">
        <v>4187</v>
      </c>
      <c r="AI51" s="35" t="s">
        <v>4210</v>
      </c>
      <c r="AJ51" s="29" t="str">
        <f>IF($C$24="Select the wharf here","","Less than "&amp;VLOOKUP($C$24,wharf,2,FALSE)&amp;" tonnes")</f>
        <v>Less than 20 tonnes</v>
      </c>
      <c r="AK51" s="29" t="str">
        <f>IF($C$24="","","DMV - Direct to/from motor vehicle")</f>
        <v>DMV - Direct to/from motor vehicle</v>
      </c>
      <c r="AL51" s="29" t="str">
        <f>IF($C$24="Select the wharf here","",VLOOKUP($C$24,wharf,2,FALSE)&amp;" to 100 tonnes")</f>
        <v>20 to 100 tonnes</v>
      </c>
      <c r="AM51" s="29" t="str">
        <f>IF($C$24="","","Direct to a barge at Orakei Anchorage")</f>
        <v>Direct to a barge at Orakei Anchorage</v>
      </c>
      <c r="AN51" s="29" t="s">
        <v>4213</v>
      </c>
      <c r="AO51" s="29" t="str">
        <f>IF($C$24="","","Direct to a barge at Motuihe Anchorage")</f>
        <v>Direct to a barge at Motuihe Anchorage</v>
      </c>
      <c r="AP51" s="25"/>
    </row>
    <row r="52" spans="19:42" x14ac:dyDescent="0.25">
      <c r="S52"/>
      <c r="T52"/>
      <c r="U52"/>
      <c r="W52"/>
      <c r="X52"/>
      <c r="Y52"/>
      <c r="Z52"/>
      <c r="AB52" s="46" t="s">
        <v>593</v>
      </c>
      <c r="AC52" s="46" t="s">
        <v>1122</v>
      </c>
      <c r="AD52" s="46" t="s">
        <v>1173</v>
      </c>
      <c r="AG52" s="24" t="s">
        <v>3984</v>
      </c>
      <c r="AH52" s="17" t="s">
        <v>4187</v>
      </c>
      <c r="AI52" s="35" t="s">
        <v>4210</v>
      </c>
      <c r="AJ52" s="29" t="str">
        <f>IF($C$24="Select the wharf here","","Less than "&amp;VLOOKUP($C$24,wharf,2,FALSE)&amp;" tonnes")</f>
        <v>Less than 20 tonnes</v>
      </c>
      <c r="AK52" s="29" t="str">
        <f>IF($C$24="","","DMV - Direct to/from motor vehicle")</f>
        <v>DMV - Direct to/from motor vehicle</v>
      </c>
      <c r="AL52" s="29" t="str">
        <f>IF($C$24="Select the wharf here","",VLOOKUP($C$24,wharf,2,FALSE)&amp;" to 100 tonnes")</f>
        <v>20 to 100 tonnes</v>
      </c>
      <c r="AM52" s="29" t="str">
        <f>IF($C$24="","","Direct to a barge at Orakei Anchorage")</f>
        <v>Direct to a barge at Orakei Anchorage</v>
      </c>
      <c r="AN52" s="29" t="s">
        <v>4213</v>
      </c>
      <c r="AO52" s="29" t="str">
        <f>IF($C$24="","","Direct to a barge at Motuihe Anchorage")</f>
        <v>Direct to a barge at Motuihe Anchorage</v>
      </c>
      <c r="AP52" s="25"/>
    </row>
    <row r="53" spans="19:42" x14ac:dyDescent="0.25">
      <c r="S53"/>
      <c r="T53"/>
      <c r="U53"/>
      <c r="W53"/>
      <c r="X53"/>
      <c r="Y53"/>
      <c r="Z53"/>
      <c r="AB53" s="46" t="s">
        <v>594</v>
      </c>
      <c r="AC53" s="46" t="s">
        <v>1130</v>
      </c>
      <c r="AD53" s="46" t="s">
        <v>1174</v>
      </c>
      <c r="AG53" s="24" t="s">
        <v>3986</v>
      </c>
      <c r="AH53" s="17" t="s">
        <v>4188</v>
      </c>
      <c r="AI53" s="35" t="s">
        <v>4215</v>
      </c>
      <c r="AJ53" s="29"/>
      <c r="AK53" s="29"/>
      <c r="AL53" s="29"/>
      <c r="AM53" s="29"/>
      <c r="AN53" s="29"/>
      <c r="AO53" s="29"/>
      <c r="AP53" s="25"/>
    </row>
    <row r="54" spans="19:42" x14ac:dyDescent="0.25">
      <c r="S54"/>
      <c r="T54"/>
      <c r="U54"/>
      <c r="W54"/>
      <c r="X54"/>
      <c r="Y54"/>
      <c r="Z54"/>
      <c r="AB54" s="46" t="s">
        <v>595</v>
      </c>
      <c r="AC54" s="46" t="s">
        <v>1130</v>
      </c>
      <c r="AD54" s="46" t="s">
        <v>1175</v>
      </c>
      <c r="AG54" s="24" t="s">
        <v>3990</v>
      </c>
      <c r="AH54" s="17" t="s">
        <v>4188</v>
      </c>
      <c r="AI54" s="35" t="s">
        <v>4215</v>
      </c>
      <c r="AJ54" s="29"/>
      <c r="AK54" s="29"/>
      <c r="AL54" s="29"/>
      <c r="AM54" s="29"/>
      <c r="AN54" s="29"/>
      <c r="AO54" s="29"/>
      <c r="AP54" s="25"/>
    </row>
    <row r="55" spans="19:42" x14ac:dyDescent="0.25">
      <c r="S55"/>
      <c r="T55"/>
      <c r="U55"/>
      <c r="W55"/>
      <c r="X55"/>
      <c r="Y55"/>
      <c r="Z55"/>
      <c r="AB55" s="46" t="s">
        <v>596</v>
      </c>
      <c r="AC55" s="46" t="s">
        <v>1150</v>
      </c>
      <c r="AD55" s="46" t="s">
        <v>1176</v>
      </c>
      <c r="AG55" s="24" t="s">
        <v>1180</v>
      </c>
      <c r="AH55" s="17" t="s">
        <v>4188</v>
      </c>
      <c r="AI55" s="35" t="s">
        <v>4210</v>
      </c>
      <c r="AJ55" s="29" t="str">
        <f>IF($C$24="Select the wharf here","","Less than "&amp;VLOOKUP($C$24,wharf,2,FALSE)&amp;" tonnes")</f>
        <v>Less than 20 tonnes</v>
      </c>
      <c r="AK55" s="29" t="str">
        <f>IF($C$24="","","DMV - Direct to/from motor vehicle")</f>
        <v>DMV - Direct to/from motor vehicle</v>
      </c>
      <c r="AL55" s="29" t="str">
        <f>IF($C$24="Select the wharf here","",VLOOKUP($C$24,wharf,2,FALSE)&amp;" to 100 tonnes")</f>
        <v>20 to 100 tonnes</v>
      </c>
      <c r="AM55" s="29" t="str">
        <f>IF($C$24="","","Direct to a barge at Orakei Anchorage")</f>
        <v>Direct to a barge at Orakei Anchorage</v>
      </c>
      <c r="AN55" s="29" t="s">
        <v>4213</v>
      </c>
      <c r="AO55" s="29" t="str">
        <f>IF($C$24="","","Direct to a barge at Motuihe Anchorage")</f>
        <v>Direct to a barge at Motuihe Anchorage</v>
      </c>
      <c r="AP55" s="25"/>
    </row>
    <row r="56" spans="19:42" x14ac:dyDescent="0.25">
      <c r="S56"/>
      <c r="T56"/>
      <c r="U56"/>
      <c r="W56"/>
      <c r="X56"/>
      <c r="Y56"/>
      <c r="Z56"/>
      <c r="AB56" s="46" t="s">
        <v>597</v>
      </c>
      <c r="AC56" s="46" t="s">
        <v>1122</v>
      </c>
      <c r="AD56" s="46" t="s">
        <v>1177</v>
      </c>
      <c r="AG56" s="24" t="s">
        <v>1422</v>
      </c>
      <c r="AH56" s="17" t="s">
        <v>4188</v>
      </c>
      <c r="AI56" s="35" t="s">
        <v>4215</v>
      </c>
      <c r="AJ56" s="29"/>
      <c r="AK56" s="29"/>
      <c r="AL56" s="29"/>
      <c r="AM56" s="29"/>
      <c r="AN56" s="29"/>
      <c r="AO56" s="29"/>
      <c r="AP56" s="25"/>
    </row>
    <row r="57" spans="19:42" x14ac:dyDescent="0.25">
      <c r="S57"/>
      <c r="T57"/>
      <c r="U57"/>
      <c r="W57"/>
      <c r="X57"/>
      <c r="Y57"/>
      <c r="Z57"/>
      <c r="AB57" s="46" t="s">
        <v>598</v>
      </c>
      <c r="AC57" s="46" t="s">
        <v>1130</v>
      </c>
      <c r="AD57" s="46" t="s">
        <v>1178</v>
      </c>
      <c r="AG57" s="24" t="s">
        <v>4004</v>
      </c>
      <c r="AH57" s="17" t="s">
        <v>4188</v>
      </c>
      <c r="AI57" s="35" t="s">
        <v>4210</v>
      </c>
      <c r="AJ57" s="29" t="str">
        <f>IF($C$24="Select the wharf here","","Less than "&amp;VLOOKUP($C$24,wharf,2,FALSE)&amp;" tonnes")</f>
        <v>Less than 20 tonnes</v>
      </c>
      <c r="AK57" s="29" t="str">
        <f>IF($C$24="","","DMV - Direct to/from motor vehicle")</f>
        <v>DMV - Direct to/from motor vehicle</v>
      </c>
      <c r="AL57" s="29" t="str">
        <f>IF($C$24="Select the wharf here","",VLOOKUP($C$24,wharf,2,FALSE)&amp;" to 100 tonnes")</f>
        <v>20 to 100 tonnes</v>
      </c>
      <c r="AM57" s="29" t="str">
        <f>IF($C$24="","","Direct to a barge at Orakei Anchorage")</f>
        <v>Direct to a barge at Orakei Anchorage</v>
      </c>
      <c r="AN57" s="29" t="s">
        <v>4213</v>
      </c>
      <c r="AO57" s="29" t="str">
        <f>IF($C$24="","","Direct to a barge at Motuihe Anchorage")</f>
        <v>Direct to a barge at Motuihe Anchorage</v>
      </c>
      <c r="AP57" s="25"/>
    </row>
    <row r="58" spans="19:42" x14ac:dyDescent="0.25">
      <c r="S58"/>
      <c r="T58"/>
      <c r="U58"/>
      <c r="W58"/>
      <c r="X58"/>
      <c r="Y58"/>
      <c r="Z58"/>
      <c r="AB58" s="46" t="s">
        <v>599</v>
      </c>
      <c r="AC58" s="46" t="s">
        <v>1144</v>
      </c>
      <c r="AD58" s="46" t="s">
        <v>1157</v>
      </c>
      <c r="AG58" s="24" t="s">
        <v>1117</v>
      </c>
      <c r="AH58" s="17" t="s">
        <v>4188</v>
      </c>
      <c r="AI58" s="35" t="s">
        <v>4215</v>
      </c>
      <c r="AJ58" s="17"/>
      <c r="AK58" s="17"/>
      <c r="AL58" s="17"/>
      <c r="AM58" s="17"/>
      <c r="AN58" s="17"/>
      <c r="AO58" s="17"/>
      <c r="AP58" s="25"/>
    </row>
    <row r="59" spans="19:42" x14ac:dyDescent="0.25">
      <c r="S59"/>
      <c r="T59"/>
      <c r="U59"/>
      <c r="W59"/>
      <c r="X59"/>
      <c r="Y59"/>
      <c r="Z59"/>
      <c r="AB59" s="46" t="s">
        <v>600</v>
      </c>
      <c r="AC59" s="46" t="s">
        <v>1117</v>
      </c>
      <c r="AD59" s="46" t="s">
        <v>1179</v>
      </c>
      <c r="AG59" s="24" t="s">
        <v>1118</v>
      </c>
      <c r="AH59" s="17" t="s">
        <v>4188</v>
      </c>
      <c r="AI59" s="35" t="s">
        <v>4215</v>
      </c>
      <c r="AJ59" s="29"/>
      <c r="AK59" s="29"/>
      <c r="AL59" s="29"/>
      <c r="AM59" s="29"/>
      <c r="AN59" s="29"/>
      <c r="AO59" s="29"/>
      <c r="AP59" s="25"/>
    </row>
    <row r="60" spans="19:42" x14ac:dyDescent="0.25">
      <c r="S60"/>
      <c r="T60"/>
      <c r="U60"/>
      <c r="W60"/>
      <c r="X60"/>
      <c r="Y60"/>
      <c r="Z60"/>
      <c r="AB60" s="46" t="s">
        <v>601</v>
      </c>
      <c r="AC60" s="46" t="s">
        <v>1180</v>
      </c>
      <c r="AD60" s="46" t="s">
        <v>1181</v>
      </c>
      <c r="AG60" s="24" t="s">
        <v>3999</v>
      </c>
      <c r="AH60" s="17" t="s">
        <v>4189</v>
      </c>
      <c r="AI60" s="35" t="s">
        <v>4210</v>
      </c>
      <c r="AJ60" s="29" t="str">
        <f>IF($C$24="Select the wharf here","","Less than "&amp;VLOOKUP($C$24,wharf,2,FALSE)&amp;" tonnes")</f>
        <v>Less than 20 tonnes</v>
      </c>
      <c r="AK60" s="29" t="str">
        <f>IF($C$24="","","DMV - Direct to/from motor vehicle")</f>
        <v>DMV - Direct to/from motor vehicle</v>
      </c>
      <c r="AL60" s="29" t="str">
        <f>IF($C$24="Select the wharf here","",VLOOKUP($C$24,wharf,2,FALSE)&amp;" to 100 tonnes")</f>
        <v>20 to 100 tonnes</v>
      </c>
      <c r="AM60" s="29" t="str">
        <f>IF($C$24="","","Direct to a barge at Orakei Anchorage")</f>
        <v>Direct to a barge at Orakei Anchorage</v>
      </c>
      <c r="AN60" s="29" t="s">
        <v>4213</v>
      </c>
      <c r="AO60" s="29" t="str">
        <f>IF($C$24="","","Direct to a barge at Motuihe Anchorage")</f>
        <v>Direct to a barge at Motuihe Anchorage</v>
      </c>
      <c r="AP60" s="25"/>
    </row>
    <row r="61" spans="19:42" ht="13" thickBot="1" x14ac:dyDescent="0.3">
      <c r="S61"/>
      <c r="T61"/>
      <c r="U61"/>
      <c r="W61"/>
      <c r="X61"/>
      <c r="Y61"/>
      <c r="Z61"/>
      <c r="AB61" s="46" t="s">
        <v>602</v>
      </c>
      <c r="AC61" s="46" t="s">
        <v>1118</v>
      </c>
      <c r="AD61" s="46" t="s">
        <v>1182</v>
      </c>
      <c r="AG61" s="26" t="s">
        <v>1431</v>
      </c>
      <c r="AH61" s="27" t="s">
        <v>4190</v>
      </c>
      <c r="AI61" s="37" t="s">
        <v>4210</v>
      </c>
      <c r="AJ61" s="29" t="str">
        <f>IF($C$24="Select the wharf here","","Less than "&amp;VLOOKUP($C$24,wharf,2,FALSE)&amp;" tonnes")</f>
        <v>Less than 20 tonnes</v>
      </c>
      <c r="AK61" s="29" t="str">
        <f>IF($C$24="","","DMV - Direct to/from motor vehicle")</f>
        <v>DMV - Direct to/from motor vehicle</v>
      </c>
      <c r="AL61" s="29" t="str">
        <f>IF($C$24="Select the wharf here","",VLOOKUP($C$24,wharf,2,FALSE)&amp;" to 100 tonnes")</f>
        <v>20 to 100 tonnes</v>
      </c>
      <c r="AM61" s="29" t="str">
        <f>IF($C$24="","","Direct to a barge at Orakei Anchorage")</f>
        <v>Direct to a barge at Orakei Anchorage</v>
      </c>
      <c r="AN61" s="32" t="s">
        <v>4213</v>
      </c>
      <c r="AO61" s="29" t="str">
        <f>IF($C$24="","","Direct to a barge at Motuihe Anchorage")</f>
        <v>Direct to a barge at Motuihe Anchorage</v>
      </c>
      <c r="AP61" s="28"/>
    </row>
    <row r="62" spans="19:42" ht="13" thickTop="1" x14ac:dyDescent="0.25">
      <c r="S62"/>
      <c r="T62"/>
      <c r="U62"/>
      <c r="W62"/>
      <c r="X62"/>
      <c r="Y62"/>
      <c r="Z62"/>
      <c r="AB62" s="46" t="s">
        <v>603</v>
      </c>
      <c r="AC62" s="46" t="s">
        <v>1140</v>
      </c>
      <c r="AD62" s="46" t="s">
        <v>1183</v>
      </c>
      <c r="AG62" s="17"/>
      <c r="AH62" s="17"/>
      <c r="AI62" s="35"/>
      <c r="AJ62" s="17"/>
      <c r="AK62" s="17"/>
      <c r="AL62" s="17"/>
      <c r="AM62" s="17"/>
      <c r="AN62" s="17"/>
      <c r="AO62" s="17"/>
      <c r="AP62" s="17"/>
    </row>
    <row r="63" spans="19:42" x14ac:dyDescent="0.25">
      <c r="S63"/>
      <c r="T63"/>
      <c r="U63"/>
      <c r="W63"/>
      <c r="X63"/>
      <c r="Y63"/>
      <c r="Z63"/>
      <c r="AB63" s="46" t="s">
        <v>604</v>
      </c>
      <c r="AC63" s="46" t="s">
        <v>3917</v>
      </c>
      <c r="AD63" s="46" t="s">
        <v>1183</v>
      </c>
      <c r="AG63" s="21"/>
      <c r="AH63" s="17"/>
      <c r="AI63" s="35"/>
      <c r="AJ63" s="29"/>
      <c r="AK63" s="29"/>
      <c r="AL63" s="29"/>
      <c r="AM63" s="29"/>
      <c r="AN63" s="29"/>
      <c r="AO63" s="29"/>
      <c r="AP63" s="17"/>
    </row>
    <row r="64" spans="19:42" x14ac:dyDescent="0.25">
      <c r="S64"/>
      <c r="T64"/>
      <c r="U64"/>
      <c r="W64"/>
      <c r="X64"/>
      <c r="Y64"/>
      <c r="Z64"/>
      <c r="AB64" s="46" t="s">
        <v>605</v>
      </c>
      <c r="AC64" s="46" t="s">
        <v>1118</v>
      </c>
      <c r="AD64" s="46" t="s">
        <v>3918</v>
      </c>
      <c r="AG64" s="21"/>
      <c r="AH64" s="17"/>
      <c r="AI64" s="35"/>
      <c r="AJ64" s="29"/>
      <c r="AK64" s="29"/>
      <c r="AL64" s="29"/>
      <c r="AM64" s="29"/>
      <c r="AN64" s="29"/>
      <c r="AO64" s="29"/>
      <c r="AP64" s="17"/>
    </row>
    <row r="65" spans="19:30" x14ac:dyDescent="0.25">
      <c r="S65"/>
      <c r="T65"/>
      <c r="U65"/>
      <c r="W65"/>
      <c r="X65"/>
      <c r="Y65"/>
      <c r="Z65"/>
      <c r="AB65" s="46" t="s">
        <v>606</v>
      </c>
      <c r="AC65" s="46" t="s">
        <v>1162</v>
      </c>
      <c r="AD65" s="46" t="s">
        <v>3919</v>
      </c>
    </row>
    <row r="66" spans="19:30" x14ac:dyDescent="0.25">
      <c r="S66"/>
      <c r="T66"/>
      <c r="U66"/>
      <c r="W66"/>
      <c r="X66"/>
      <c r="Y66"/>
      <c r="Z66"/>
      <c r="AB66" s="46" t="s">
        <v>607</v>
      </c>
      <c r="AC66" s="46" t="s">
        <v>1162</v>
      </c>
      <c r="AD66" s="46" t="s">
        <v>3920</v>
      </c>
    </row>
    <row r="67" spans="19:30" x14ac:dyDescent="0.25">
      <c r="S67"/>
      <c r="T67"/>
      <c r="U67"/>
      <c r="W67"/>
      <c r="X67"/>
      <c r="Y67"/>
      <c r="Z67"/>
      <c r="AB67" s="46" t="s">
        <v>608</v>
      </c>
      <c r="AC67" s="46" t="s">
        <v>1122</v>
      </c>
      <c r="AD67" s="46" t="s">
        <v>3921</v>
      </c>
    </row>
    <row r="68" spans="19:30" x14ac:dyDescent="0.25">
      <c r="S68"/>
      <c r="T68"/>
      <c r="U68"/>
      <c r="W68"/>
      <c r="X68"/>
      <c r="Y68"/>
      <c r="Z68"/>
      <c r="AB68" s="46" t="s">
        <v>609</v>
      </c>
      <c r="AC68" s="46" t="s">
        <v>1150</v>
      </c>
      <c r="AD68" s="46" t="s">
        <v>3922</v>
      </c>
    </row>
    <row r="69" spans="19:30" x14ac:dyDescent="0.25">
      <c r="S69"/>
      <c r="T69"/>
      <c r="U69"/>
      <c r="W69"/>
      <c r="X69"/>
      <c r="Y69"/>
      <c r="Z69"/>
      <c r="AB69" s="46" t="s">
        <v>610</v>
      </c>
      <c r="AC69" s="46" t="s">
        <v>1122</v>
      </c>
      <c r="AD69" s="46" t="s">
        <v>3923</v>
      </c>
    </row>
    <row r="70" spans="19:30" x14ac:dyDescent="0.25">
      <c r="S70"/>
      <c r="T70"/>
      <c r="U70"/>
      <c r="W70"/>
      <c r="X70"/>
      <c r="Y70"/>
      <c r="Z70"/>
      <c r="AB70" s="46" t="s">
        <v>611</v>
      </c>
      <c r="AC70" s="46" t="s">
        <v>1162</v>
      </c>
      <c r="AD70" s="46" t="s">
        <v>3924</v>
      </c>
    </row>
    <row r="71" spans="19:30" x14ac:dyDescent="0.25">
      <c r="S71"/>
      <c r="T71"/>
      <c r="U71"/>
      <c r="W71"/>
      <c r="X71"/>
      <c r="Y71"/>
      <c r="Z71"/>
      <c r="AB71" s="46" t="s">
        <v>612</v>
      </c>
      <c r="AC71" s="46" t="s">
        <v>1162</v>
      </c>
      <c r="AD71" s="46" t="s">
        <v>3925</v>
      </c>
    </row>
    <row r="72" spans="19:30" x14ac:dyDescent="0.25">
      <c r="S72"/>
      <c r="T72"/>
      <c r="U72"/>
      <c r="W72"/>
      <c r="X72"/>
      <c r="Y72"/>
      <c r="Z72"/>
      <c r="AB72" s="46" t="s">
        <v>613</v>
      </c>
      <c r="AC72" s="46" t="s">
        <v>1118</v>
      </c>
      <c r="AD72" s="46" t="s">
        <v>3926</v>
      </c>
    </row>
    <row r="73" spans="19:30" x14ac:dyDescent="0.25">
      <c r="S73"/>
      <c r="T73"/>
      <c r="U73"/>
      <c r="W73"/>
      <c r="X73"/>
      <c r="Y73"/>
      <c r="Z73"/>
      <c r="AB73" s="46" t="s">
        <v>614</v>
      </c>
      <c r="AC73" s="46" t="s">
        <v>1166</v>
      </c>
      <c r="AD73" s="46" t="s">
        <v>4258</v>
      </c>
    </row>
    <row r="74" spans="19:30" x14ac:dyDescent="0.25">
      <c r="S74"/>
      <c r="T74"/>
      <c r="U74"/>
      <c r="W74"/>
      <c r="X74"/>
      <c r="Y74"/>
      <c r="Z74"/>
      <c r="AB74" s="46" t="s">
        <v>615</v>
      </c>
      <c r="AC74" s="46" t="s">
        <v>1122</v>
      </c>
      <c r="AD74" s="46" t="s">
        <v>3927</v>
      </c>
    </row>
    <row r="75" spans="19:30" x14ac:dyDescent="0.25">
      <c r="S75"/>
      <c r="T75"/>
      <c r="U75"/>
      <c r="W75"/>
      <c r="X75"/>
      <c r="Y75"/>
      <c r="Z75"/>
      <c r="AB75" s="46" t="s">
        <v>616</v>
      </c>
      <c r="AC75" s="46" t="s">
        <v>1162</v>
      </c>
      <c r="AD75" s="46" t="s">
        <v>3928</v>
      </c>
    </row>
    <row r="76" spans="19:30" x14ac:dyDescent="0.25">
      <c r="S76"/>
      <c r="T76"/>
      <c r="U76"/>
      <c r="W76"/>
      <c r="X76"/>
      <c r="Y76"/>
      <c r="Z76"/>
      <c r="AB76" s="46" t="s">
        <v>617</v>
      </c>
      <c r="AC76" s="46" t="s">
        <v>1124</v>
      </c>
      <c r="AD76" s="46" t="s">
        <v>3929</v>
      </c>
    </row>
    <row r="77" spans="19:30" x14ac:dyDescent="0.25">
      <c r="S77"/>
      <c r="T77"/>
      <c r="U77"/>
      <c r="W77"/>
      <c r="X77"/>
      <c r="Y77"/>
      <c r="Z77"/>
      <c r="AB77" s="46" t="s">
        <v>618</v>
      </c>
      <c r="AC77" s="46" t="s">
        <v>1122</v>
      </c>
      <c r="AD77" s="46" t="s">
        <v>3929</v>
      </c>
    </row>
    <row r="78" spans="19:30" x14ac:dyDescent="0.25">
      <c r="S78"/>
      <c r="T78"/>
      <c r="U78"/>
      <c r="W78"/>
      <c r="X78"/>
      <c r="Y78"/>
      <c r="Z78"/>
      <c r="AB78" s="46" t="s">
        <v>619</v>
      </c>
      <c r="AC78" s="46" t="s">
        <v>1144</v>
      </c>
      <c r="AD78" s="46" t="s">
        <v>3929</v>
      </c>
    </row>
    <row r="79" spans="19:30" x14ac:dyDescent="0.25">
      <c r="S79"/>
      <c r="T79"/>
      <c r="U79"/>
      <c r="W79"/>
      <c r="X79"/>
      <c r="Y79"/>
      <c r="Z79"/>
      <c r="AB79" s="46" t="s">
        <v>620</v>
      </c>
      <c r="AC79" s="46" t="s">
        <v>1122</v>
      </c>
      <c r="AD79" s="46" t="s">
        <v>3930</v>
      </c>
    </row>
    <row r="80" spans="19:30" x14ac:dyDescent="0.25">
      <c r="S80"/>
      <c r="T80"/>
      <c r="U80"/>
      <c r="W80"/>
      <c r="X80"/>
      <c r="Y80"/>
      <c r="Z80"/>
      <c r="AB80" s="46" t="s">
        <v>621</v>
      </c>
      <c r="AC80" s="46" t="s">
        <v>1122</v>
      </c>
      <c r="AD80" s="46" t="s">
        <v>3931</v>
      </c>
    </row>
    <row r="81" spans="19:30" x14ac:dyDescent="0.25">
      <c r="S81"/>
      <c r="T81"/>
      <c r="U81"/>
      <c r="W81"/>
      <c r="X81"/>
      <c r="Y81"/>
      <c r="Z81"/>
      <c r="AB81" s="46" t="s">
        <v>622</v>
      </c>
      <c r="AC81" s="46" t="s">
        <v>1122</v>
      </c>
      <c r="AD81" s="46" t="s">
        <v>3932</v>
      </c>
    </row>
    <row r="82" spans="19:30" x14ac:dyDescent="0.25">
      <c r="S82"/>
      <c r="T82"/>
      <c r="U82"/>
      <c r="W82"/>
      <c r="X82"/>
      <c r="Y82"/>
      <c r="Z82"/>
      <c r="AB82" s="46" t="s">
        <v>623</v>
      </c>
      <c r="AC82" s="46" t="s">
        <v>1122</v>
      </c>
      <c r="AD82" s="46" t="s">
        <v>3933</v>
      </c>
    </row>
    <row r="83" spans="19:30" x14ac:dyDescent="0.25">
      <c r="S83"/>
      <c r="T83"/>
      <c r="U83"/>
      <c r="W83"/>
      <c r="X83"/>
      <c r="Y83"/>
      <c r="Z83"/>
      <c r="AB83" s="46" t="s">
        <v>624</v>
      </c>
      <c r="AC83" s="46" t="s">
        <v>1122</v>
      </c>
      <c r="AD83" s="46" t="s">
        <v>3934</v>
      </c>
    </row>
    <row r="84" spans="19:30" x14ac:dyDescent="0.25">
      <c r="S84"/>
      <c r="T84"/>
      <c r="U84"/>
      <c r="W84"/>
      <c r="X84"/>
      <c r="Y84"/>
      <c r="Z84"/>
      <c r="AB84" s="46" t="s">
        <v>625</v>
      </c>
      <c r="AC84" s="46" t="s">
        <v>1122</v>
      </c>
      <c r="AD84" s="46" t="s">
        <v>3935</v>
      </c>
    </row>
    <row r="85" spans="19:30" x14ac:dyDescent="0.25">
      <c r="S85"/>
      <c r="T85"/>
      <c r="U85"/>
      <c r="W85"/>
      <c r="X85"/>
      <c r="Y85"/>
      <c r="Z85"/>
      <c r="AB85" s="46" t="s">
        <v>626</v>
      </c>
      <c r="AC85" s="46" t="s">
        <v>1122</v>
      </c>
      <c r="AD85" s="46" t="s">
        <v>3936</v>
      </c>
    </row>
    <row r="86" spans="19:30" x14ac:dyDescent="0.25">
      <c r="S86"/>
      <c r="T86"/>
      <c r="U86"/>
      <c r="W86"/>
      <c r="X86"/>
      <c r="Y86"/>
      <c r="Z86"/>
      <c r="AB86" s="46" t="s">
        <v>627</v>
      </c>
      <c r="AC86" s="46" t="s">
        <v>1122</v>
      </c>
      <c r="AD86" s="46" t="s">
        <v>3937</v>
      </c>
    </row>
    <row r="87" spans="19:30" x14ac:dyDescent="0.25">
      <c r="S87"/>
      <c r="T87"/>
      <c r="U87"/>
      <c r="W87"/>
      <c r="X87"/>
      <c r="Y87"/>
      <c r="Z87"/>
      <c r="AB87" s="46" t="s">
        <v>628</v>
      </c>
      <c r="AC87" s="46" t="s">
        <v>1122</v>
      </c>
      <c r="AD87" s="46" t="s">
        <v>3938</v>
      </c>
    </row>
    <row r="88" spans="19:30" x14ac:dyDescent="0.25">
      <c r="S88"/>
      <c r="T88"/>
      <c r="U88"/>
      <c r="W88"/>
      <c r="X88"/>
      <c r="Y88"/>
      <c r="Z88"/>
      <c r="AB88" s="46" t="s">
        <v>629</v>
      </c>
      <c r="AC88" s="46" t="s">
        <v>1166</v>
      </c>
      <c r="AD88" s="46" t="s">
        <v>3939</v>
      </c>
    </row>
    <row r="89" spans="19:30" x14ac:dyDescent="0.25">
      <c r="S89"/>
      <c r="T89"/>
      <c r="U89"/>
      <c r="W89"/>
      <c r="X89"/>
      <c r="Y89"/>
      <c r="Z89"/>
      <c r="AB89" s="46" t="s">
        <v>630</v>
      </c>
      <c r="AC89" s="46" t="s">
        <v>3940</v>
      </c>
      <c r="AD89" s="46" t="s">
        <v>3941</v>
      </c>
    </row>
    <row r="90" spans="19:30" x14ac:dyDescent="0.25">
      <c r="S90"/>
      <c r="T90"/>
      <c r="U90"/>
      <c r="W90"/>
      <c r="X90"/>
      <c r="Y90"/>
      <c r="Z90"/>
      <c r="AB90" s="46" t="s">
        <v>631</v>
      </c>
      <c r="AC90" s="46" t="s">
        <v>1166</v>
      </c>
      <c r="AD90" s="46" t="s">
        <v>3941</v>
      </c>
    </row>
    <row r="91" spans="19:30" x14ac:dyDescent="0.25">
      <c r="S91"/>
      <c r="T91"/>
      <c r="U91"/>
      <c r="W91"/>
      <c r="X91"/>
      <c r="Y91"/>
      <c r="Z91"/>
      <c r="AB91" s="46" t="s">
        <v>632</v>
      </c>
      <c r="AC91" s="46" t="s">
        <v>1124</v>
      </c>
      <c r="AD91" s="46" t="s">
        <v>3942</v>
      </c>
    </row>
    <row r="92" spans="19:30" x14ac:dyDescent="0.25">
      <c r="S92"/>
      <c r="T92"/>
      <c r="U92"/>
      <c r="W92"/>
      <c r="X92"/>
      <c r="Y92"/>
      <c r="Z92"/>
      <c r="AB92" s="46" t="s">
        <v>633</v>
      </c>
      <c r="AC92" s="46" t="s">
        <v>1122</v>
      </c>
      <c r="AD92" s="46" t="s">
        <v>3942</v>
      </c>
    </row>
    <row r="93" spans="19:30" x14ac:dyDescent="0.25">
      <c r="S93"/>
      <c r="T93"/>
      <c r="U93"/>
      <c r="W93"/>
      <c r="X93"/>
      <c r="Y93"/>
      <c r="Z93"/>
      <c r="AB93" s="46" t="s">
        <v>634</v>
      </c>
      <c r="AC93" s="46" t="s">
        <v>1144</v>
      </c>
      <c r="AD93" s="46" t="s">
        <v>3942</v>
      </c>
    </row>
    <row r="94" spans="19:30" x14ac:dyDescent="0.25">
      <c r="S94"/>
      <c r="T94"/>
      <c r="U94"/>
      <c r="W94"/>
      <c r="X94"/>
      <c r="Y94"/>
      <c r="Z94"/>
      <c r="AB94" s="46" t="s">
        <v>635</v>
      </c>
      <c r="AC94" s="46" t="s">
        <v>1128</v>
      </c>
      <c r="AD94" s="46" t="s">
        <v>3943</v>
      </c>
    </row>
    <row r="95" spans="19:30" x14ac:dyDescent="0.25">
      <c r="S95"/>
      <c r="T95"/>
      <c r="U95"/>
      <c r="W95"/>
      <c r="X95"/>
      <c r="Y95"/>
      <c r="Z95"/>
      <c r="AB95" s="46" t="s">
        <v>636</v>
      </c>
      <c r="AC95" s="46" t="s">
        <v>1118</v>
      </c>
      <c r="AD95" s="46" t="s">
        <v>3944</v>
      </c>
    </row>
    <row r="96" spans="19:30" x14ac:dyDescent="0.25">
      <c r="S96"/>
      <c r="T96"/>
      <c r="U96"/>
      <c r="W96"/>
      <c r="X96"/>
      <c r="Y96"/>
      <c r="Z96"/>
      <c r="AB96" s="46" t="s">
        <v>637</v>
      </c>
      <c r="AC96" s="46" t="s">
        <v>1118</v>
      </c>
      <c r="AD96" s="46" t="s">
        <v>3945</v>
      </c>
    </row>
    <row r="97" spans="19:30" x14ac:dyDescent="0.25">
      <c r="S97"/>
      <c r="T97"/>
      <c r="U97"/>
      <c r="W97"/>
      <c r="X97"/>
      <c r="Y97"/>
      <c r="Z97"/>
      <c r="AB97" s="46" t="s">
        <v>638</v>
      </c>
      <c r="AC97" s="46" t="s">
        <v>1124</v>
      </c>
      <c r="AD97" s="46" t="s">
        <v>3946</v>
      </c>
    </row>
    <row r="98" spans="19:30" x14ac:dyDescent="0.25">
      <c r="S98"/>
      <c r="T98"/>
      <c r="U98"/>
      <c r="W98"/>
      <c r="X98"/>
      <c r="Y98"/>
      <c r="Z98"/>
      <c r="AB98" s="46" t="s">
        <v>639</v>
      </c>
      <c r="AC98" s="46" t="s">
        <v>1126</v>
      </c>
      <c r="AD98" s="46" t="s">
        <v>3946</v>
      </c>
    </row>
    <row r="99" spans="19:30" x14ac:dyDescent="0.25">
      <c r="S99"/>
      <c r="T99"/>
      <c r="U99"/>
      <c r="W99"/>
      <c r="X99"/>
      <c r="Y99"/>
      <c r="Z99"/>
      <c r="AB99" s="46" t="s">
        <v>640</v>
      </c>
      <c r="AC99" s="46" t="s">
        <v>3947</v>
      </c>
      <c r="AD99" s="46" t="s">
        <v>3946</v>
      </c>
    </row>
    <row r="100" spans="19:30" x14ac:dyDescent="0.25">
      <c r="S100"/>
      <c r="T100"/>
      <c r="U100"/>
      <c r="W100"/>
      <c r="X100"/>
      <c r="Y100"/>
      <c r="Z100"/>
      <c r="AB100" s="46" t="s">
        <v>641</v>
      </c>
      <c r="AC100" s="46" t="s">
        <v>1166</v>
      </c>
      <c r="AD100" s="46" t="s">
        <v>3946</v>
      </c>
    </row>
    <row r="101" spans="19:30" x14ac:dyDescent="0.25">
      <c r="S101"/>
      <c r="T101"/>
      <c r="U101"/>
      <c r="W101"/>
      <c r="X101"/>
      <c r="Y101"/>
      <c r="Z101"/>
      <c r="AB101" s="46" t="s">
        <v>642</v>
      </c>
      <c r="AC101" s="46" t="s">
        <v>1166</v>
      </c>
      <c r="AD101" s="46" t="s">
        <v>3948</v>
      </c>
    </row>
    <row r="102" spans="19:30" x14ac:dyDescent="0.25">
      <c r="S102"/>
      <c r="T102"/>
      <c r="U102"/>
      <c r="W102"/>
      <c r="X102"/>
      <c r="Y102"/>
      <c r="Z102"/>
      <c r="AB102" s="46" t="s">
        <v>643</v>
      </c>
      <c r="AC102" s="46">
        <v>1</v>
      </c>
      <c r="AD102" s="46" t="s">
        <v>3949</v>
      </c>
    </row>
    <row r="103" spans="19:30" x14ac:dyDescent="0.25">
      <c r="S103"/>
      <c r="T103"/>
      <c r="U103"/>
      <c r="W103"/>
      <c r="X103"/>
      <c r="Y103"/>
      <c r="Z103"/>
      <c r="AB103" s="46" t="s">
        <v>644</v>
      </c>
      <c r="AC103" s="46" t="s">
        <v>1117</v>
      </c>
      <c r="AD103" s="46" t="s">
        <v>3950</v>
      </c>
    </row>
    <row r="104" spans="19:30" x14ac:dyDescent="0.25">
      <c r="S104"/>
      <c r="T104"/>
      <c r="U104"/>
      <c r="W104"/>
      <c r="X104"/>
      <c r="Y104"/>
      <c r="Z104"/>
      <c r="AB104" s="46" t="s">
        <v>645</v>
      </c>
      <c r="AC104" s="46" t="s">
        <v>1150</v>
      </c>
      <c r="AD104" s="46" t="s">
        <v>3951</v>
      </c>
    </row>
    <row r="105" spans="19:30" x14ac:dyDescent="0.25">
      <c r="S105"/>
      <c r="T105"/>
      <c r="U105"/>
      <c r="W105"/>
      <c r="X105"/>
      <c r="Y105"/>
      <c r="Z105"/>
      <c r="AB105" s="46" t="s">
        <v>646</v>
      </c>
      <c r="AC105" s="46" t="s">
        <v>1118</v>
      </c>
      <c r="AD105" s="46" t="s">
        <v>3951</v>
      </c>
    </row>
    <row r="106" spans="19:30" x14ac:dyDescent="0.25">
      <c r="S106"/>
      <c r="T106"/>
      <c r="U106"/>
      <c r="W106"/>
      <c r="X106"/>
      <c r="Y106"/>
      <c r="Z106"/>
      <c r="AB106" s="46" t="s">
        <v>647</v>
      </c>
      <c r="AC106" s="46" t="s">
        <v>1150</v>
      </c>
      <c r="AD106" s="46" t="s">
        <v>3952</v>
      </c>
    </row>
    <row r="107" spans="19:30" x14ac:dyDescent="0.25">
      <c r="S107"/>
      <c r="T107"/>
      <c r="U107"/>
      <c r="W107"/>
      <c r="X107"/>
      <c r="Y107"/>
      <c r="Z107"/>
      <c r="AB107" s="46" t="s">
        <v>648</v>
      </c>
      <c r="AC107" s="46" t="s">
        <v>1130</v>
      </c>
      <c r="AD107" s="46" t="s">
        <v>3952</v>
      </c>
    </row>
    <row r="108" spans="19:30" x14ac:dyDescent="0.25">
      <c r="S108"/>
      <c r="T108"/>
      <c r="U108"/>
      <c r="W108"/>
      <c r="X108"/>
      <c r="Y108"/>
      <c r="Z108"/>
      <c r="AB108" s="46" t="s">
        <v>649</v>
      </c>
      <c r="AC108" s="46" t="s">
        <v>1150</v>
      </c>
      <c r="AD108" s="46" t="s">
        <v>3953</v>
      </c>
    </row>
    <row r="109" spans="19:30" x14ac:dyDescent="0.25">
      <c r="S109"/>
      <c r="T109"/>
      <c r="U109"/>
      <c r="W109"/>
      <c r="X109"/>
      <c r="Y109"/>
      <c r="Z109"/>
      <c r="AB109" s="46" t="s">
        <v>650</v>
      </c>
      <c r="AC109" s="46" t="s">
        <v>1117</v>
      </c>
      <c r="AD109" s="46" t="s">
        <v>3953</v>
      </c>
    </row>
    <row r="110" spans="19:30" x14ac:dyDescent="0.25">
      <c r="S110"/>
      <c r="T110"/>
      <c r="U110"/>
      <c r="W110"/>
      <c r="X110"/>
      <c r="Y110"/>
      <c r="Z110"/>
      <c r="AB110" s="46" t="s">
        <v>651</v>
      </c>
      <c r="AC110" s="46" t="s">
        <v>1127</v>
      </c>
      <c r="AD110" s="46" t="s">
        <v>3954</v>
      </c>
    </row>
    <row r="111" spans="19:30" x14ac:dyDescent="0.25">
      <c r="S111"/>
      <c r="T111"/>
      <c r="U111"/>
      <c r="W111"/>
      <c r="X111"/>
      <c r="Y111"/>
      <c r="Z111"/>
      <c r="AB111" s="46" t="s">
        <v>652</v>
      </c>
      <c r="AC111" s="46" t="s">
        <v>1122</v>
      </c>
      <c r="AD111" s="46" t="s">
        <v>3955</v>
      </c>
    </row>
    <row r="112" spans="19:30" x14ac:dyDescent="0.25">
      <c r="S112"/>
      <c r="T112"/>
      <c r="U112"/>
      <c r="W112"/>
      <c r="X112"/>
      <c r="Y112"/>
      <c r="Z112"/>
      <c r="AB112" s="46" t="s">
        <v>653</v>
      </c>
      <c r="AC112" s="46" t="s">
        <v>1122</v>
      </c>
      <c r="AD112" s="46" t="s">
        <v>3956</v>
      </c>
    </row>
    <row r="113" spans="19:30" x14ac:dyDescent="0.25">
      <c r="S113"/>
      <c r="T113"/>
      <c r="U113"/>
      <c r="W113"/>
      <c r="X113"/>
      <c r="Y113"/>
      <c r="Z113"/>
      <c r="AB113" s="46" t="s">
        <v>654</v>
      </c>
      <c r="AC113" s="46" t="s">
        <v>1122</v>
      </c>
      <c r="AD113" s="46" t="s">
        <v>3957</v>
      </c>
    </row>
    <row r="114" spans="19:30" x14ac:dyDescent="0.25">
      <c r="S114"/>
      <c r="T114"/>
      <c r="U114"/>
      <c r="W114"/>
      <c r="X114"/>
      <c r="Y114"/>
      <c r="Z114"/>
      <c r="AB114" s="46" t="s">
        <v>655</v>
      </c>
      <c r="AC114" s="46" t="s">
        <v>1130</v>
      </c>
      <c r="AD114" s="46" t="s">
        <v>3958</v>
      </c>
    </row>
    <row r="115" spans="19:30" x14ac:dyDescent="0.25">
      <c r="S115"/>
      <c r="T115"/>
      <c r="U115"/>
      <c r="W115"/>
      <c r="X115"/>
      <c r="Y115"/>
      <c r="Z115"/>
      <c r="AB115" s="46" t="s">
        <v>656</v>
      </c>
      <c r="AC115" s="46" t="s">
        <v>1122</v>
      </c>
      <c r="AD115" s="46" t="s">
        <v>3959</v>
      </c>
    </row>
    <row r="116" spans="19:30" x14ac:dyDescent="0.25">
      <c r="S116"/>
      <c r="T116"/>
      <c r="U116"/>
      <c r="W116"/>
      <c r="X116"/>
      <c r="Y116"/>
      <c r="Z116"/>
      <c r="AB116" s="46" t="s">
        <v>657</v>
      </c>
      <c r="AC116" s="46" t="s">
        <v>1122</v>
      </c>
      <c r="AD116" s="46" t="s">
        <v>3960</v>
      </c>
    </row>
    <row r="117" spans="19:30" x14ac:dyDescent="0.25">
      <c r="S117"/>
      <c r="T117"/>
      <c r="U117"/>
      <c r="W117"/>
      <c r="X117"/>
      <c r="Y117"/>
      <c r="Z117"/>
      <c r="AB117" s="46" t="s">
        <v>658</v>
      </c>
      <c r="AC117" s="46" t="s">
        <v>1122</v>
      </c>
      <c r="AD117" s="46" t="s">
        <v>3961</v>
      </c>
    </row>
    <row r="118" spans="19:30" x14ac:dyDescent="0.25">
      <c r="S118"/>
      <c r="T118"/>
      <c r="U118"/>
      <c r="W118"/>
      <c r="X118"/>
      <c r="Y118"/>
      <c r="Z118"/>
      <c r="AB118" s="46" t="s">
        <v>659</v>
      </c>
      <c r="AC118" s="46" t="s">
        <v>1122</v>
      </c>
      <c r="AD118" s="46" t="s">
        <v>4259</v>
      </c>
    </row>
    <row r="119" spans="19:30" x14ac:dyDescent="0.25">
      <c r="S119"/>
      <c r="T119"/>
      <c r="U119"/>
      <c r="W119"/>
      <c r="X119"/>
      <c r="Y119"/>
      <c r="Z119"/>
      <c r="AB119" s="46" t="s">
        <v>660</v>
      </c>
      <c r="AC119" s="46" t="s">
        <v>1122</v>
      </c>
      <c r="AD119" s="46" t="s">
        <v>3962</v>
      </c>
    </row>
    <row r="120" spans="19:30" x14ac:dyDescent="0.25">
      <c r="S120"/>
      <c r="T120"/>
      <c r="U120"/>
      <c r="W120"/>
      <c r="X120"/>
      <c r="Y120"/>
      <c r="Z120"/>
      <c r="AB120" s="46" t="s">
        <v>661</v>
      </c>
      <c r="AC120" s="46" t="s">
        <v>1122</v>
      </c>
      <c r="AD120" s="46" t="s">
        <v>3963</v>
      </c>
    </row>
    <row r="121" spans="19:30" x14ac:dyDescent="0.25">
      <c r="S121"/>
      <c r="T121"/>
      <c r="U121"/>
      <c r="W121"/>
      <c r="X121"/>
      <c r="Y121"/>
      <c r="Z121"/>
      <c r="AB121" s="46" t="s">
        <v>662</v>
      </c>
      <c r="AC121" s="46" t="s">
        <v>1122</v>
      </c>
      <c r="AD121" s="46" t="s">
        <v>3964</v>
      </c>
    </row>
    <row r="122" spans="19:30" x14ac:dyDescent="0.25">
      <c r="S122"/>
      <c r="T122"/>
      <c r="U122"/>
      <c r="W122"/>
      <c r="X122"/>
      <c r="Y122"/>
      <c r="Z122"/>
      <c r="AB122" s="46" t="s">
        <v>663</v>
      </c>
      <c r="AC122" s="46" t="s">
        <v>1122</v>
      </c>
      <c r="AD122" s="46" t="s">
        <v>3965</v>
      </c>
    </row>
    <row r="123" spans="19:30" x14ac:dyDescent="0.25">
      <c r="S123"/>
      <c r="T123"/>
      <c r="U123"/>
      <c r="W123"/>
      <c r="X123"/>
      <c r="Y123"/>
      <c r="Z123"/>
      <c r="AB123" s="46" t="s">
        <v>664</v>
      </c>
      <c r="AC123" s="46" t="s">
        <v>1122</v>
      </c>
      <c r="AD123" s="46" t="s">
        <v>3966</v>
      </c>
    </row>
    <row r="124" spans="19:30" x14ac:dyDescent="0.25">
      <c r="S124"/>
      <c r="T124"/>
      <c r="U124"/>
      <c r="W124"/>
      <c r="X124"/>
      <c r="Y124"/>
      <c r="Z124"/>
      <c r="AB124" s="46" t="s">
        <v>665</v>
      </c>
      <c r="AC124" s="46" t="s">
        <v>1122</v>
      </c>
      <c r="AD124" s="46" t="s">
        <v>3967</v>
      </c>
    </row>
    <row r="125" spans="19:30" x14ac:dyDescent="0.25">
      <c r="S125"/>
      <c r="T125"/>
      <c r="U125"/>
      <c r="W125"/>
      <c r="X125"/>
      <c r="Y125"/>
      <c r="Z125"/>
      <c r="AB125" s="46" t="s">
        <v>666</v>
      </c>
      <c r="AC125" s="46" t="s">
        <v>1162</v>
      </c>
      <c r="AD125" s="46" t="s">
        <v>3968</v>
      </c>
    </row>
    <row r="126" spans="19:30" x14ac:dyDescent="0.25">
      <c r="S126"/>
      <c r="T126"/>
      <c r="U126"/>
      <c r="W126"/>
      <c r="X126"/>
      <c r="Y126"/>
      <c r="Z126"/>
      <c r="AB126" s="46" t="s">
        <v>667</v>
      </c>
      <c r="AC126" s="46" t="s">
        <v>1140</v>
      </c>
      <c r="AD126" s="46" t="s">
        <v>3969</v>
      </c>
    </row>
    <row r="127" spans="19:30" x14ac:dyDescent="0.25">
      <c r="S127"/>
      <c r="T127"/>
      <c r="U127"/>
      <c r="W127"/>
      <c r="X127"/>
      <c r="Y127"/>
      <c r="Z127"/>
      <c r="AB127" s="46" t="s">
        <v>668</v>
      </c>
      <c r="AC127" s="46" t="s">
        <v>1122</v>
      </c>
      <c r="AD127" s="46" t="s">
        <v>3970</v>
      </c>
    </row>
    <row r="128" spans="19:30" x14ac:dyDescent="0.25">
      <c r="S128"/>
      <c r="T128"/>
      <c r="U128"/>
      <c r="W128"/>
      <c r="X128"/>
      <c r="Y128"/>
      <c r="Z128"/>
      <c r="AB128" s="46" t="s">
        <v>669</v>
      </c>
      <c r="AC128" s="46" t="s">
        <v>1166</v>
      </c>
      <c r="AD128" s="46" t="s">
        <v>4260</v>
      </c>
    </row>
    <row r="129" spans="19:30" x14ac:dyDescent="0.25">
      <c r="S129"/>
      <c r="T129"/>
      <c r="U129"/>
      <c r="W129"/>
      <c r="X129"/>
      <c r="Y129"/>
      <c r="Z129"/>
      <c r="AB129" s="46" t="s">
        <v>670</v>
      </c>
      <c r="AC129" s="46" t="s">
        <v>1166</v>
      </c>
      <c r="AD129" s="46" t="s">
        <v>3971</v>
      </c>
    </row>
    <row r="130" spans="19:30" x14ac:dyDescent="0.25">
      <c r="S130"/>
      <c r="T130"/>
      <c r="U130"/>
      <c r="W130"/>
      <c r="X130"/>
      <c r="Y130"/>
      <c r="Z130"/>
      <c r="AB130" s="46" t="s">
        <v>671</v>
      </c>
      <c r="AC130" s="46" t="s">
        <v>1166</v>
      </c>
      <c r="AD130" s="46" t="s">
        <v>3972</v>
      </c>
    </row>
    <row r="131" spans="19:30" x14ac:dyDescent="0.25">
      <c r="S131"/>
      <c r="T131"/>
      <c r="U131"/>
      <c r="W131"/>
      <c r="X131"/>
      <c r="Y131"/>
      <c r="Z131"/>
      <c r="AB131" s="46" t="s">
        <v>672</v>
      </c>
      <c r="AC131" s="46" t="s">
        <v>1180</v>
      </c>
      <c r="AD131" s="46" t="s">
        <v>3973</v>
      </c>
    </row>
    <row r="132" spans="19:30" x14ac:dyDescent="0.25">
      <c r="S132"/>
      <c r="T132"/>
      <c r="U132"/>
      <c r="W132"/>
      <c r="X132"/>
      <c r="Y132"/>
      <c r="Z132"/>
      <c r="AB132" s="46" t="s">
        <v>673</v>
      </c>
      <c r="AC132" s="46" t="s">
        <v>1128</v>
      </c>
      <c r="AD132" s="46" t="s">
        <v>3974</v>
      </c>
    </row>
    <row r="133" spans="19:30" x14ac:dyDescent="0.25">
      <c r="S133"/>
      <c r="T133"/>
      <c r="U133"/>
      <c r="W133"/>
      <c r="X133"/>
      <c r="Y133"/>
      <c r="Z133"/>
      <c r="AB133" s="46" t="s">
        <v>674</v>
      </c>
      <c r="AC133" s="46" t="s">
        <v>1130</v>
      </c>
      <c r="AD133" s="46" t="s">
        <v>3974</v>
      </c>
    </row>
    <row r="134" spans="19:30" x14ac:dyDescent="0.25">
      <c r="S134"/>
      <c r="T134"/>
      <c r="U134"/>
      <c r="W134"/>
      <c r="X134"/>
      <c r="Y134"/>
      <c r="Z134"/>
      <c r="AB134" s="46" t="s">
        <v>675</v>
      </c>
      <c r="AC134" s="46" t="s">
        <v>1122</v>
      </c>
      <c r="AD134" s="46" t="s">
        <v>3975</v>
      </c>
    </row>
    <row r="135" spans="19:30" x14ac:dyDescent="0.25">
      <c r="S135"/>
      <c r="T135"/>
      <c r="U135"/>
      <c r="W135"/>
      <c r="X135"/>
      <c r="Y135"/>
      <c r="Z135"/>
      <c r="AB135" s="46" t="s">
        <v>676</v>
      </c>
      <c r="AC135" s="46" t="s">
        <v>1166</v>
      </c>
      <c r="AD135" s="46" t="s">
        <v>3976</v>
      </c>
    </row>
    <row r="136" spans="19:30" x14ac:dyDescent="0.25">
      <c r="S136"/>
      <c r="T136"/>
      <c r="U136"/>
      <c r="W136"/>
      <c r="X136"/>
      <c r="Y136"/>
      <c r="Z136"/>
      <c r="AB136" s="46" t="s">
        <v>677</v>
      </c>
      <c r="AC136" s="46" t="s">
        <v>3977</v>
      </c>
      <c r="AD136" s="46" t="s">
        <v>3978</v>
      </c>
    </row>
    <row r="137" spans="19:30" x14ac:dyDescent="0.25">
      <c r="S137"/>
      <c r="T137"/>
      <c r="U137"/>
      <c r="W137"/>
      <c r="X137"/>
      <c r="Y137"/>
      <c r="Z137"/>
      <c r="AB137" s="46" t="s">
        <v>678</v>
      </c>
      <c r="AC137" s="46" t="s">
        <v>3979</v>
      </c>
      <c r="AD137" s="46" t="s">
        <v>3978</v>
      </c>
    </row>
    <row r="138" spans="19:30" x14ac:dyDescent="0.25">
      <c r="S138"/>
      <c r="T138"/>
      <c r="U138"/>
      <c r="W138"/>
      <c r="X138"/>
      <c r="Y138"/>
      <c r="Z138"/>
      <c r="AB138" s="46" t="s">
        <v>679</v>
      </c>
      <c r="AC138" s="46" t="s">
        <v>3977</v>
      </c>
      <c r="AD138" s="46" t="s">
        <v>3980</v>
      </c>
    </row>
    <row r="139" spans="19:30" x14ac:dyDescent="0.25">
      <c r="S139"/>
      <c r="T139"/>
      <c r="U139"/>
      <c r="W139"/>
      <c r="X139"/>
      <c r="Y139"/>
      <c r="Z139"/>
      <c r="AB139" s="46" t="s">
        <v>680</v>
      </c>
      <c r="AC139" s="46" t="s">
        <v>3979</v>
      </c>
      <c r="AD139" s="46" t="s">
        <v>3980</v>
      </c>
    </row>
    <row r="140" spans="19:30" x14ac:dyDescent="0.25">
      <c r="S140"/>
      <c r="T140"/>
      <c r="U140"/>
      <c r="W140"/>
      <c r="X140"/>
      <c r="Y140"/>
      <c r="Z140"/>
      <c r="AB140" s="46" t="s">
        <v>681</v>
      </c>
      <c r="AC140" s="46" t="s">
        <v>3981</v>
      </c>
      <c r="AD140" s="46" t="s">
        <v>1129</v>
      </c>
    </row>
    <row r="141" spans="19:30" x14ac:dyDescent="0.25">
      <c r="S141"/>
      <c r="T141"/>
      <c r="U141"/>
      <c r="W141"/>
      <c r="X141"/>
      <c r="Y141"/>
      <c r="Z141"/>
      <c r="AB141" s="46" t="s">
        <v>682</v>
      </c>
      <c r="AC141" s="46" t="s">
        <v>3982</v>
      </c>
      <c r="AD141" s="46" t="s">
        <v>3983</v>
      </c>
    </row>
    <row r="142" spans="19:30" x14ac:dyDescent="0.25">
      <c r="S142"/>
      <c r="T142"/>
      <c r="U142"/>
      <c r="W142"/>
      <c r="X142"/>
      <c r="Y142"/>
      <c r="Z142"/>
      <c r="AB142" s="46" t="s">
        <v>683</v>
      </c>
      <c r="AC142" s="46" t="s">
        <v>3984</v>
      </c>
      <c r="AD142" s="46" t="s">
        <v>3983</v>
      </c>
    </row>
    <row r="143" spans="19:30" x14ac:dyDescent="0.25">
      <c r="S143"/>
      <c r="T143"/>
      <c r="U143"/>
      <c r="W143"/>
      <c r="X143"/>
      <c r="Y143"/>
      <c r="Z143"/>
      <c r="AB143" s="46" t="s">
        <v>684</v>
      </c>
      <c r="AC143" s="46" t="s">
        <v>3984</v>
      </c>
      <c r="AD143" s="46" t="s">
        <v>3985</v>
      </c>
    </row>
    <row r="144" spans="19:30" x14ac:dyDescent="0.25">
      <c r="S144"/>
      <c r="T144"/>
      <c r="U144"/>
      <c r="W144"/>
      <c r="X144"/>
      <c r="Y144"/>
      <c r="Z144"/>
      <c r="AB144" s="46" t="s">
        <v>685</v>
      </c>
      <c r="AC144" s="46" t="s">
        <v>1130</v>
      </c>
      <c r="AD144" s="46" t="s">
        <v>3943</v>
      </c>
    </row>
    <row r="145" spans="19:30" x14ac:dyDescent="0.25">
      <c r="S145"/>
      <c r="T145"/>
      <c r="U145"/>
      <c r="W145"/>
      <c r="X145"/>
      <c r="Y145"/>
      <c r="Z145"/>
      <c r="AB145" s="46" t="s">
        <v>686</v>
      </c>
      <c r="AC145" s="46" t="s">
        <v>3986</v>
      </c>
      <c r="AD145" s="46" t="s">
        <v>1142</v>
      </c>
    </row>
    <row r="146" spans="19:30" x14ac:dyDescent="0.25">
      <c r="S146"/>
      <c r="T146"/>
      <c r="U146"/>
      <c r="W146"/>
      <c r="X146"/>
      <c r="Y146"/>
      <c r="Z146"/>
      <c r="AB146" s="46" t="s">
        <v>687</v>
      </c>
      <c r="AC146" s="46" t="s">
        <v>3986</v>
      </c>
      <c r="AD146" s="46" t="s">
        <v>1183</v>
      </c>
    </row>
    <row r="147" spans="19:30" x14ac:dyDescent="0.25">
      <c r="S147"/>
      <c r="T147"/>
      <c r="U147"/>
      <c r="W147"/>
      <c r="X147"/>
      <c r="Y147"/>
      <c r="Z147"/>
      <c r="AB147" s="46" t="s">
        <v>688</v>
      </c>
      <c r="AC147" s="46" t="s">
        <v>1122</v>
      </c>
      <c r="AD147" s="46" t="s">
        <v>3987</v>
      </c>
    </row>
    <row r="148" spans="19:30" x14ac:dyDescent="0.25">
      <c r="S148"/>
      <c r="T148"/>
      <c r="U148"/>
      <c r="W148"/>
      <c r="X148"/>
      <c r="Y148"/>
      <c r="Z148"/>
      <c r="AB148" s="46" t="s">
        <v>689</v>
      </c>
      <c r="AC148" s="46" t="s">
        <v>3986</v>
      </c>
      <c r="AD148" s="46" t="s">
        <v>1141</v>
      </c>
    </row>
    <row r="149" spans="19:30" x14ac:dyDescent="0.25">
      <c r="S149"/>
      <c r="T149"/>
      <c r="U149"/>
      <c r="W149"/>
      <c r="X149"/>
      <c r="Y149"/>
      <c r="Z149"/>
      <c r="AB149" s="46" t="s">
        <v>690</v>
      </c>
      <c r="AC149" s="46" t="s">
        <v>3917</v>
      </c>
      <c r="AD149" s="46" t="s">
        <v>3969</v>
      </c>
    </row>
    <row r="150" spans="19:30" x14ac:dyDescent="0.25">
      <c r="S150"/>
      <c r="T150"/>
      <c r="U150"/>
      <c r="W150"/>
      <c r="X150"/>
      <c r="Y150"/>
      <c r="Z150"/>
      <c r="AB150" s="46" t="s">
        <v>691</v>
      </c>
      <c r="AC150" s="46" t="s">
        <v>3940</v>
      </c>
      <c r="AD150" s="46" t="s">
        <v>3988</v>
      </c>
    </row>
    <row r="151" spans="19:30" x14ac:dyDescent="0.25">
      <c r="S151"/>
      <c r="T151"/>
      <c r="U151"/>
      <c r="W151"/>
      <c r="X151"/>
      <c r="Y151"/>
      <c r="Z151"/>
      <c r="AB151" s="46" t="s">
        <v>692</v>
      </c>
      <c r="AC151" s="46" t="s">
        <v>1166</v>
      </c>
      <c r="AD151" s="46" t="s">
        <v>3988</v>
      </c>
    </row>
    <row r="152" spans="19:30" x14ac:dyDescent="0.25">
      <c r="S152"/>
      <c r="T152"/>
      <c r="U152"/>
      <c r="W152"/>
      <c r="X152"/>
      <c r="Y152"/>
      <c r="Z152"/>
      <c r="AB152" s="46" t="s">
        <v>693</v>
      </c>
      <c r="AC152" s="46" t="s">
        <v>1166</v>
      </c>
      <c r="AD152" s="46" t="s">
        <v>3989</v>
      </c>
    </row>
    <row r="153" spans="19:30" x14ac:dyDescent="0.25">
      <c r="S153"/>
      <c r="T153"/>
      <c r="U153"/>
      <c r="W153"/>
      <c r="X153"/>
      <c r="Y153"/>
      <c r="Z153"/>
      <c r="AB153" s="46" t="s">
        <v>694</v>
      </c>
      <c r="AC153" s="46" t="s">
        <v>3990</v>
      </c>
      <c r="AD153" s="46" t="s">
        <v>3989</v>
      </c>
    </row>
    <row r="154" spans="19:30" x14ac:dyDescent="0.25">
      <c r="S154"/>
      <c r="T154"/>
      <c r="U154"/>
      <c r="W154"/>
      <c r="X154"/>
      <c r="Y154"/>
      <c r="Z154"/>
      <c r="AB154" s="46" t="s">
        <v>695</v>
      </c>
      <c r="AC154" s="46" t="s">
        <v>1166</v>
      </c>
      <c r="AD154" s="46" t="s">
        <v>3991</v>
      </c>
    </row>
    <row r="155" spans="19:30" x14ac:dyDescent="0.25">
      <c r="S155"/>
      <c r="T155"/>
      <c r="U155"/>
      <c r="W155"/>
      <c r="X155"/>
      <c r="Y155"/>
      <c r="Z155"/>
      <c r="AB155" s="46" t="s">
        <v>696</v>
      </c>
      <c r="AC155" s="46" t="s">
        <v>3990</v>
      </c>
      <c r="AD155" s="46" t="s">
        <v>3991</v>
      </c>
    </row>
    <row r="156" spans="19:30" x14ac:dyDescent="0.25">
      <c r="S156"/>
      <c r="T156"/>
      <c r="U156"/>
      <c r="W156"/>
      <c r="X156"/>
      <c r="Y156"/>
      <c r="Z156"/>
      <c r="AB156" s="46" t="s">
        <v>697</v>
      </c>
      <c r="AC156" s="46" t="s">
        <v>3940</v>
      </c>
      <c r="AD156" s="46" t="s">
        <v>3976</v>
      </c>
    </row>
    <row r="157" spans="19:30" x14ac:dyDescent="0.25">
      <c r="S157"/>
      <c r="T157"/>
      <c r="U157"/>
      <c r="W157"/>
      <c r="X157"/>
      <c r="Y157"/>
      <c r="Z157"/>
      <c r="AB157" s="46" t="s">
        <v>698</v>
      </c>
      <c r="AC157" s="46" t="s">
        <v>3940</v>
      </c>
      <c r="AD157" s="46" t="s">
        <v>3948</v>
      </c>
    </row>
    <row r="158" spans="19:30" x14ac:dyDescent="0.25">
      <c r="S158"/>
      <c r="T158"/>
      <c r="U158"/>
      <c r="W158"/>
      <c r="X158"/>
      <c r="Y158"/>
      <c r="Z158"/>
      <c r="AB158" s="46" t="s">
        <v>699</v>
      </c>
      <c r="AC158" s="46" t="s">
        <v>3992</v>
      </c>
      <c r="AD158" s="46" t="s">
        <v>3948</v>
      </c>
    </row>
    <row r="159" spans="19:30" x14ac:dyDescent="0.25">
      <c r="S159"/>
      <c r="T159"/>
      <c r="U159"/>
      <c r="W159"/>
      <c r="X159"/>
      <c r="Y159"/>
      <c r="Z159"/>
      <c r="AB159" s="46" t="s">
        <v>700</v>
      </c>
      <c r="AC159" s="46" t="s">
        <v>1122</v>
      </c>
      <c r="AD159" s="46" t="s">
        <v>3993</v>
      </c>
    </row>
    <row r="160" spans="19:30" x14ac:dyDescent="0.25">
      <c r="S160"/>
      <c r="T160"/>
      <c r="U160"/>
      <c r="W160"/>
      <c r="X160"/>
      <c r="Y160"/>
      <c r="Z160"/>
      <c r="AB160" s="46" t="s">
        <v>701</v>
      </c>
      <c r="AC160" s="46" t="s">
        <v>1144</v>
      </c>
      <c r="AD160" s="46" t="s">
        <v>1146</v>
      </c>
    </row>
    <row r="161" spans="19:30" x14ac:dyDescent="0.25">
      <c r="S161"/>
      <c r="T161"/>
      <c r="U161"/>
      <c r="W161"/>
      <c r="X161"/>
      <c r="Y161"/>
      <c r="Z161"/>
      <c r="AB161" s="46" t="s">
        <v>702</v>
      </c>
      <c r="AC161" s="46" t="s">
        <v>1122</v>
      </c>
      <c r="AD161" s="46" t="s">
        <v>3994</v>
      </c>
    </row>
    <row r="162" spans="19:30" x14ac:dyDescent="0.25">
      <c r="S162"/>
      <c r="T162"/>
      <c r="U162"/>
      <c r="W162"/>
      <c r="X162"/>
      <c r="Y162"/>
      <c r="Z162"/>
      <c r="AB162" s="46" t="s">
        <v>703</v>
      </c>
      <c r="AC162" s="46" t="s">
        <v>1144</v>
      </c>
      <c r="AD162" s="46" t="s">
        <v>3994</v>
      </c>
    </row>
    <row r="163" spans="19:30" x14ac:dyDescent="0.25">
      <c r="S163"/>
      <c r="T163"/>
      <c r="U163"/>
      <c r="W163"/>
      <c r="X163"/>
      <c r="Y163"/>
      <c r="Z163"/>
      <c r="AB163" s="46" t="s">
        <v>704</v>
      </c>
      <c r="AC163" s="46" t="s">
        <v>1122</v>
      </c>
      <c r="AD163" s="46" t="s">
        <v>3995</v>
      </c>
    </row>
    <row r="164" spans="19:30" x14ac:dyDescent="0.25">
      <c r="S164"/>
      <c r="T164"/>
      <c r="U164"/>
      <c r="W164"/>
      <c r="X164"/>
      <c r="Y164"/>
      <c r="Z164"/>
      <c r="AB164" s="46" t="s">
        <v>705</v>
      </c>
      <c r="AC164" s="46" t="s">
        <v>1144</v>
      </c>
      <c r="AD164" s="46" t="s">
        <v>3995</v>
      </c>
    </row>
    <row r="165" spans="19:30" x14ac:dyDescent="0.25">
      <c r="S165"/>
      <c r="T165"/>
      <c r="U165"/>
      <c r="W165"/>
      <c r="X165"/>
      <c r="Y165"/>
      <c r="Z165"/>
      <c r="AB165" s="46" t="s">
        <v>706</v>
      </c>
      <c r="AC165" s="46" t="s">
        <v>1122</v>
      </c>
      <c r="AD165" s="46" t="s">
        <v>3973</v>
      </c>
    </row>
    <row r="166" spans="19:30" x14ac:dyDescent="0.25">
      <c r="S166"/>
      <c r="T166"/>
      <c r="U166"/>
      <c r="W166"/>
      <c r="X166"/>
      <c r="Y166"/>
      <c r="Z166"/>
      <c r="AB166" s="46" t="s">
        <v>707</v>
      </c>
      <c r="AC166" s="46" t="s">
        <v>1180</v>
      </c>
      <c r="AD166" s="46" t="s">
        <v>1157</v>
      </c>
    </row>
    <row r="167" spans="19:30" x14ac:dyDescent="0.25">
      <c r="S167"/>
      <c r="T167"/>
      <c r="U167"/>
      <c r="W167"/>
      <c r="X167"/>
      <c r="Y167"/>
      <c r="Z167"/>
      <c r="AB167" s="46" t="s">
        <v>708</v>
      </c>
      <c r="AC167" s="46" t="s">
        <v>1122</v>
      </c>
      <c r="AD167" s="46" t="s">
        <v>1157</v>
      </c>
    </row>
    <row r="168" spans="19:30" x14ac:dyDescent="0.25">
      <c r="S168"/>
      <c r="T168"/>
      <c r="U168"/>
      <c r="W168"/>
      <c r="X168"/>
      <c r="Y168"/>
      <c r="Z168"/>
      <c r="AB168" s="46" t="s">
        <v>709</v>
      </c>
      <c r="AC168" s="46" t="s">
        <v>1127</v>
      </c>
      <c r="AD168" s="46" t="s">
        <v>1143</v>
      </c>
    </row>
    <row r="169" spans="19:30" x14ac:dyDescent="0.25">
      <c r="S169"/>
      <c r="T169"/>
      <c r="U169"/>
      <c r="W169"/>
      <c r="X169"/>
      <c r="Y169"/>
      <c r="Z169"/>
      <c r="AB169" s="46" t="s">
        <v>710</v>
      </c>
      <c r="AC169" s="46" t="s">
        <v>1124</v>
      </c>
      <c r="AD169" s="46" t="s">
        <v>3994</v>
      </c>
    </row>
    <row r="170" spans="19:30" x14ac:dyDescent="0.25">
      <c r="S170"/>
      <c r="T170"/>
      <c r="U170"/>
      <c r="W170"/>
      <c r="X170"/>
      <c r="Y170"/>
      <c r="Z170"/>
      <c r="AB170" s="46" t="s">
        <v>711</v>
      </c>
      <c r="AC170" s="46" t="s">
        <v>1127</v>
      </c>
      <c r="AD170" s="46" t="s">
        <v>3994</v>
      </c>
    </row>
    <row r="171" spans="19:30" x14ac:dyDescent="0.25">
      <c r="S171"/>
      <c r="T171"/>
      <c r="U171"/>
      <c r="W171"/>
      <c r="X171"/>
      <c r="Y171"/>
      <c r="Z171"/>
      <c r="AB171" s="46" t="s">
        <v>712</v>
      </c>
      <c r="AC171" s="46" t="s">
        <v>1127</v>
      </c>
      <c r="AD171" s="46" t="s">
        <v>3929</v>
      </c>
    </row>
    <row r="172" spans="19:30" x14ac:dyDescent="0.25">
      <c r="S172"/>
      <c r="T172"/>
      <c r="U172"/>
      <c r="W172"/>
      <c r="X172"/>
      <c r="Y172"/>
      <c r="Z172"/>
      <c r="AB172" s="46" t="s">
        <v>713</v>
      </c>
      <c r="AC172" s="46" t="s">
        <v>1127</v>
      </c>
      <c r="AD172" s="46" t="s">
        <v>3946</v>
      </c>
    </row>
    <row r="173" spans="19:30" x14ac:dyDescent="0.25">
      <c r="S173"/>
      <c r="T173"/>
      <c r="U173"/>
      <c r="W173"/>
      <c r="X173"/>
      <c r="Y173"/>
      <c r="Z173"/>
      <c r="AB173" s="46" t="s">
        <v>714</v>
      </c>
      <c r="AC173" s="46" t="s">
        <v>1124</v>
      </c>
      <c r="AD173" s="46" t="s">
        <v>3954</v>
      </c>
    </row>
    <row r="174" spans="19:30" x14ac:dyDescent="0.25">
      <c r="S174"/>
      <c r="T174"/>
      <c r="U174"/>
      <c r="W174"/>
      <c r="X174"/>
      <c r="Y174"/>
      <c r="Z174"/>
      <c r="AB174" s="46" t="s">
        <v>715</v>
      </c>
      <c r="AC174" s="46" t="s">
        <v>1117</v>
      </c>
      <c r="AD174" s="46" t="s">
        <v>3943</v>
      </c>
    </row>
    <row r="175" spans="19:30" x14ac:dyDescent="0.25">
      <c r="S175"/>
      <c r="T175"/>
      <c r="U175"/>
      <c r="W175"/>
      <c r="X175"/>
      <c r="Y175"/>
      <c r="Z175"/>
      <c r="AB175" s="46" t="s">
        <v>716</v>
      </c>
      <c r="AC175" s="46" t="s">
        <v>1130</v>
      </c>
      <c r="AD175" s="46" t="s">
        <v>1145</v>
      </c>
    </row>
    <row r="176" spans="19:30" x14ac:dyDescent="0.25">
      <c r="S176"/>
      <c r="T176"/>
      <c r="U176"/>
      <c r="W176"/>
      <c r="X176"/>
      <c r="Y176"/>
      <c r="Z176"/>
      <c r="AB176" s="46" t="s">
        <v>717</v>
      </c>
      <c r="AC176" s="46" t="s">
        <v>1117</v>
      </c>
      <c r="AD176" s="46" t="s">
        <v>1129</v>
      </c>
    </row>
    <row r="177" spans="19:30" x14ac:dyDescent="0.25">
      <c r="S177"/>
      <c r="T177"/>
      <c r="U177"/>
      <c r="W177"/>
      <c r="X177"/>
      <c r="Y177"/>
      <c r="Z177"/>
      <c r="AB177" s="46" t="s">
        <v>718</v>
      </c>
      <c r="AC177" s="46" t="s">
        <v>1117</v>
      </c>
      <c r="AD177" s="46" t="s">
        <v>1134</v>
      </c>
    </row>
    <row r="178" spans="19:30" x14ac:dyDescent="0.25">
      <c r="S178"/>
      <c r="T178"/>
      <c r="U178"/>
      <c r="W178"/>
      <c r="X178"/>
      <c r="Y178"/>
      <c r="Z178"/>
      <c r="AB178" s="46" t="s">
        <v>719</v>
      </c>
      <c r="AC178" s="46" t="s">
        <v>1117</v>
      </c>
      <c r="AD178" s="46" t="s">
        <v>1133</v>
      </c>
    </row>
    <row r="179" spans="19:30" x14ac:dyDescent="0.25">
      <c r="S179"/>
      <c r="T179"/>
      <c r="U179"/>
      <c r="W179"/>
      <c r="X179"/>
      <c r="Y179"/>
      <c r="Z179"/>
      <c r="AB179" s="46" t="s">
        <v>720</v>
      </c>
      <c r="AC179" s="46" t="s">
        <v>1130</v>
      </c>
      <c r="AD179" s="46" t="s">
        <v>1176</v>
      </c>
    </row>
    <row r="180" spans="19:30" x14ac:dyDescent="0.25">
      <c r="S180"/>
      <c r="T180"/>
      <c r="U180"/>
      <c r="W180"/>
      <c r="X180"/>
      <c r="Y180"/>
      <c r="Z180"/>
      <c r="AB180" s="46" t="s">
        <v>721</v>
      </c>
      <c r="AC180" s="46" t="s">
        <v>1117</v>
      </c>
      <c r="AD180" s="46" t="s">
        <v>3958</v>
      </c>
    </row>
    <row r="181" spans="19:30" x14ac:dyDescent="0.25">
      <c r="S181"/>
      <c r="T181"/>
      <c r="U181"/>
      <c r="W181"/>
      <c r="X181"/>
      <c r="Y181"/>
      <c r="Z181"/>
      <c r="AB181" s="46" t="s">
        <v>722</v>
      </c>
      <c r="AC181" s="46" t="s">
        <v>1117</v>
      </c>
      <c r="AD181" s="46" t="s">
        <v>1152</v>
      </c>
    </row>
    <row r="182" spans="19:30" x14ac:dyDescent="0.25">
      <c r="S182"/>
      <c r="T182"/>
      <c r="U182"/>
      <c r="W182"/>
      <c r="X182"/>
      <c r="Y182"/>
      <c r="Z182"/>
      <c r="AB182" s="46" t="s">
        <v>723</v>
      </c>
      <c r="AC182" s="46" t="s">
        <v>1128</v>
      </c>
      <c r="AD182" s="46" t="s">
        <v>3953</v>
      </c>
    </row>
    <row r="183" spans="19:30" x14ac:dyDescent="0.25">
      <c r="S183"/>
      <c r="T183"/>
      <c r="U183"/>
      <c r="W183"/>
      <c r="X183"/>
      <c r="Y183"/>
      <c r="Z183"/>
      <c r="AB183" s="46" t="s">
        <v>724</v>
      </c>
      <c r="AC183" s="46" t="s">
        <v>1128</v>
      </c>
      <c r="AD183" s="46" t="s">
        <v>3922</v>
      </c>
    </row>
    <row r="184" spans="19:30" x14ac:dyDescent="0.25">
      <c r="S184"/>
      <c r="T184"/>
      <c r="U184"/>
      <c r="W184"/>
      <c r="X184"/>
      <c r="Y184"/>
      <c r="Z184"/>
      <c r="AB184" s="46" t="s">
        <v>725</v>
      </c>
      <c r="AC184" s="46" t="s">
        <v>1130</v>
      </c>
      <c r="AD184" s="46" t="s">
        <v>3922</v>
      </c>
    </row>
    <row r="185" spans="19:30" x14ac:dyDescent="0.25">
      <c r="S185"/>
      <c r="T185"/>
      <c r="U185"/>
      <c r="W185"/>
      <c r="X185"/>
      <c r="Y185"/>
      <c r="Z185"/>
      <c r="AB185" s="46" t="s">
        <v>726</v>
      </c>
      <c r="AC185" s="46" t="s">
        <v>1130</v>
      </c>
      <c r="AD185" s="46" t="s">
        <v>3996</v>
      </c>
    </row>
    <row r="186" spans="19:30" x14ac:dyDescent="0.25">
      <c r="S186"/>
      <c r="T186"/>
      <c r="U186"/>
      <c r="W186"/>
      <c r="X186"/>
      <c r="Y186"/>
      <c r="Z186"/>
      <c r="AB186" s="46" t="s">
        <v>727</v>
      </c>
      <c r="AC186" s="46" t="s">
        <v>1117</v>
      </c>
      <c r="AD186" s="46" t="s">
        <v>3996</v>
      </c>
    </row>
    <row r="187" spans="19:30" x14ac:dyDescent="0.25">
      <c r="S187"/>
      <c r="T187"/>
      <c r="U187"/>
      <c r="W187"/>
      <c r="X187"/>
      <c r="Y187"/>
      <c r="Z187"/>
      <c r="AB187" s="46" t="s">
        <v>728</v>
      </c>
      <c r="AC187" s="46" t="s">
        <v>1130</v>
      </c>
      <c r="AD187" s="46" t="s">
        <v>3918</v>
      </c>
    </row>
    <row r="188" spans="19:30" x14ac:dyDescent="0.25">
      <c r="S188"/>
      <c r="T188"/>
      <c r="U188"/>
      <c r="W188"/>
      <c r="X188"/>
      <c r="Y188"/>
      <c r="Z188"/>
      <c r="AB188" s="46" t="s">
        <v>729</v>
      </c>
      <c r="AC188" s="46" t="s">
        <v>1130</v>
      </c>
      <c r="AD188" s="46" t="s">
        <v>3997</v>
      </c>
    </row>
    <row r="189" spans="19:30" x14ac:dyDescent="0.25">
      <c r="S189"/>
      <c r="T189"/>
      <c r="U189"/>
      <c r="W189"/>
      <c r="X189"/>
      <c r="Y189"/>
      <c r="Z189"/>
      <c r="AB189" s="46" t="s">
        <v>730</v>
      </c>
      <c r="AC189" s="46" t="s">
        <v>1117</v>
      </c>
      <c r="AD189" s="46" t="s">
        <v>3997</v>
      </c>
    </row>
    <row r="190" spans="19:30" x14ac:dyDescent="0.25">
      <c r="S190"/>
      <c r="T190"/>
      <c r="U190"/>
      <c r="W190"/>
      <c r="X190"/>
      <c r="Y190"/>
      <c r="Z190"/>
      <c r="AB190" s="46" t="s">
        <v>731</v>
      </c>
      <c r="AC190" s="46" t="s">
        <v>3947</v>
      </c>
      <c r="AD190" s="46" t="s">
        <v>1125</v>
      </c>
    </row>
    <row r="191" spans="19:30" x14ac:dyDescent="0.25">
      <c r="S191"/>
      <c r="T191"/>
      <c r="U191"/>
      <c r="W191"/>
      <c r="X191"/>
      <c r="Y191"/>
      <c r="Z191"/>
      <c r="AB191" s="46" t="s">
        <v>732</v>
      </c>
      <c r="AC191" s="46" t="s">
        <v>3982</v>
      </c>
      <c r="AD191" s="46" t="s">
        <v>3985</v>
      </c>
    </row>
    <row r="192" spans="19:30" x14ac:dyDescent="0.25">
      <c r="S192"/>
      <c r="T192"/>
      <c r="U192"/>
      <c r="W192"/>
      <c r="X192"/>
      <c r="Y192"/>
      <c r="Z192"/>
      <c r="AB192" s="46" t="s">
        <v>733</v>
      </c>
      <c r="AC192" s="46" t="s">
        <v>1118</v>
      </c>
      <c r="AD192" s="46" t="s">
        <v>3989</v>
      </c>
    </row>
    <row r="193" spans="19:30" x14ac:dyDescent="0.25">
      <c r="S193"/>
      <c r="T193"/>
      <c r="U193"/>
      <c r="W193"/>
      <c r="X193"/>
      <c r="Y193"/>
      <c r="Z193"/>
      <c r="AB193" s="46" t="s">
        <v>734</v>
      </c>
      <c r="AC193" s="46" t="s">
        <v>1127</v>
      </c>
      <c r="AD193" s="46" t="s">
        <v>3942</v>
      </c>
    </row>
    <row r="194" spans="19:30" x14ac:dyDescent="0.25">
      <c r="S194"/>
      <c r="T194"/>
      <c r="U194"/>
      <c r="W194"/>
      <c r="X194"/>
      <c r="Y194"/>
      <c r="Z194"/>
      <c r="AB194" s="46" t="s">
        <v>735</v>
      </c>
      <c r="AC194" s="46" t="s">
        <v>1117</v>
      </c>
      <c r="AD194" s="46" t="s">
        <v>3922</v>
      </c>
    </row>
    <row r="195" spans="19:30" x14ac:dyDescent="0.25">
      <c r="S195"/>
      <c r="T195"/>
      <c r="U195"/>
      <c r="W195"/>
      <c r="X195"/>
      <c r="Y195"/>
      <c r="Z195"/>
      <c r="AB195" s="46" t="s">
        <v>736</v>
      </c>
      <c r="AC195" s="46" t="s">
        <v>3940</v>
      </c>
      <c r="AD195" s="46" t="s">
        <v>1132</v>
      </c>
    </row>
    <row r="196" spans="19:30" x14ac:dyDescent="0.25">
      <c r="S196"/>
      <c r="T196"/>
      <c r="U196"/>
      <c r="W196"/>
      <c r="X196"/>
      <c r="Y196"/>
      <c r="Z196"/>
      <c r="AB196" s="46" t="s">
        <v>737</v>
      </c>
      <c r="AC196" s="46" t="s">
        <v>1166</v>
      </c>
      <c r="AD196" s="46" t="s">
        <v>1132</v>
      </c>
    </row>
    <row r="197" spans="19:30" x14ac:dyDescent="0.25">
      <c r="S197"/>
      <c r="T197"/>
      <c r="U197"/>
      <c r="W197"/>
      <c r="X197"/>
      <c r="Y197"/>
      <c r="Z197"/>
      <c r="AB197" s="46" t="s">
        <v>738</v>
      </c>
      <c r="AC197" s="46" t="s">
        <v>3992</v>
      </c>
      <c r="AD197" s="46" t="s">
        <v>1131</v>
      </c>
    </row>
    <row r="198" spans="19:30" x14ac:dyDescent="0.25">
      <c r="S198"/>
      <c r="T198"/>
      <c r="U198"/>
      <c r="W198"/>
      <c r="X198"/>
      <c r="Y198"/>
      <c r="Z198"/>
      <c r="AB198" s="46" t="s">
        <v>739</v>
      </c>
      <c r="AC198" s="46" t="s">
        <v>1126</v>
      </c>
      <c r="AD198" s="46" t="s">
        <v>3998</v>
      </c>
    </row>
    <row r="199" spans="19:30" x14ac:dyDescent="0.25">
      <c r="S199"/>
      <c r="T199"/>
      <c r="U199"/>
      <c r="W199"/>
      <c r="X199"/>
      <c r="Y199"/>
      <c r="Z199"/>
      <c r="AB199" s="46" t="s">
        <v>740</v>
      </c>
      <c r="AC199" s="46" t="s">
        <v>1124</v>
      </c>
      <c r="AD199" s="46" t="s">
        <v>3998</v>
      </c>
    </row>
    <row r="200" spans="19:30" x14ac:dyDescent="0.25">
      <c r="S200"/>
      <c r="T200"/>
      <c r="U200"/>
      <c r="W200"/>
      <c r="X200"/>
      <c r="Y200"/>
      <c r="Z200"/>
      <c r="AB200" s="46" t="s">
        <v>741</v>
      </c>
      <c r="AC200" s="46" t="s">
        <v>3999</v>
      </c>
      <c r="AD200" s="46" t="s">
        <v>1171</v>
      </c>
    </row>
    <row r="201" spans="19:30" x14ac:dyDescent="0.25">
      <c r="S201"/>
      <c r="T201"/>
      <c r="U201"/>
      <c r="W201"/>
      <c r="X201"/>
      <c r="Y201"/>
      <c r="Z201"/>
      <c r="AB201" s="46" t="s">
        <v>742</v>
      </c>
      <c r="AC201" s="46" t="s">
        <v>3999</v>
      </c>
      <c r="AD201" s="46" t="s">
        <v>3975</v>
      </c>
    </row>
    <row r="202" spans="19:30" x14ac:dyDescent="0.25">
      <c r="S202"/>
      <c r="T202"/>
      <c r="U202"/>
      <c r="W202"/>
      <c r="X202"/>
      <c r="Y202"/>
      <c r="Z202"/>
      <c r="AB202" s="46" t="s">
        <v>743</v>
      </c>
      <c r="AC202" s="46" t="s">
        <v>1150</v>
      </c>
      <c r="AD202" s="46" t="s">
        <v>4000</v>
      </c>
    </row>
    <row r="203" spans="19:30" x14ac:dyDescent="0.25">
      <c r="S203"/>
      <c r="T203"/>
      <c r="U203"/>
      <c r="W203"/>
      <c r="X203"/>
      <c r="Y203"/>
      <c r="Z203"/>
      <c r="AB203" s="46" t="s">
        <v>744</v>
      </c>
      <c r="AC203" s="46" t="s">
        <v>1128</v>
      </c>
      <c r="AD203" s="46" t="s">
        <v>4000</v>
      </c>
    </row>
    <row r="204" spans="19:30" x14ac:dyDescent="0.25">
      <c r="S204"/>
      <c r="T204"/>
      <c r="U204"/>
      <c r="W204"/>
      <c r="X204"/>
      <c r="Y204"/>
      <c r="Z204"/>
      <c r="AB204" s="46" t="s">
        <v>745</v>
      </c>
      <c r="AC204" s="46" t="s">
        <v>1130</v>
      </c>
      <c r="AD204" s="46" t="s">
        <v>4000</v>
      </c>
    </row>
    <row r="205" spans="19:30" x14ac:dyDescent="0.25">
      <c r="S205"/>
      <c r="T205"/>
      <c r="U205"/>
      <c r="W205"/>
      <c r="X205"/>
      <c r="Y205"/>
      <c r="Z205"/>
      <c r="AB205" s="46" t="s">
        <v>746</v>
      </c>
      <c r="AC205" s="46" t="s">
        <v>1117</v>
      </c>
      <c r="AD205" s="46" t="s">
        <v>4000</v>
      </c>
    </row>
    <row r="206" spans="19:30" x14ac:dyDescent="0.25">
      <c r="S206"/>
      <c r="T206"/>
      <c r="U206"/>
      <c r="W206"/>
      <c r="X206"/>
      <c r="Y206"/>
      <c r="Z206"/>
      <c r="AB206" s="46" t="s">
        <v>747</v>
      </c>
      <c r="AC206" s="46" t="s">
        <v>1118</v>
      </c>
      <c r="AD206" s="46" t="s">
        <v>4000</v>
      </c>
    </row>
    <row r="207" spans="19:30" x14ac:dyDescent="0.25">
      <c r="S207"/>
      <c r="T207"/>
      <c r="U207"/>
      <c r="W207"/>
      <c r="X207"/>
      <c r="Y207"/>
      <c r="Z207"/>
      <c r="AB207" s="46" t="s">
        <v>748</v>
      </c>
      <c r="AC207" s="46" t="s">
        <v>3990</v>
      </c>
      <c r="AD207" s="46" t="s">
        <v>1132</v>
      </c>
    </row>
    <row r="208" spans="19:30" x14ac:dyDescent="0.25">
      <c r="S208"/>
      <c r="T208"/>
      <c r="U208"/>
      <c r="W208"/>
      <c r="X208"/>
      <c r="Y208"/>
      <c r="Z208"/>
      <c r="AB208" s="46" t="s">
        <v>749</v>
      </c>
      <c r="AC208" s="46" t="s">
        <v>3990</v>
      </c>
      <c r="AD208" s="46" t="s">
        <v>1131</v>
      </c>
    </row>
    <row r="209" spans="19:30" x14ac:dyDescent="0.25">
      <c r="S209"/>
      <c r="T209"/>
      <c r="U209"/>
      <c r="W209"/>
      <c r="X209"/>
      <c r="Y209"/>
      <c r="Z209"/>
      <c r="AB209" s="46" t="s">
        <v>750</v>
      </c>
      <c r="AC209" s="46" t="s">
        <v>1122</v>
      </c>
      <c r="AD209" s="46" t="s">
        <v>4001</v>
      </c>
    </row>
    <row r="210" spans="19:30" x14ac:dyDescent="0.25">
      <c r="S210"/>
      <c r="T210"/>
      <c r="U210"/>
      <c r="W210"/>
      <c r="X210"/>
      <c r="Y210"/>
      <c r="Z210"/>
      <c r="AB210" s="46" t="s">
        <v>751</v>
      </c>
      <c r="AC210" s="46" t="s">
        <v>1122</v>
      </c>
      <c r="AD210" s="46" t="s">
        <v>4001</v>
      </c>
    </row>
    <row r="211" spans="19:30" x14ac:dyDescent="0.25">
      <c r="S211"/>
      <c r="T211"/>
      <c r="U211"/>
      <c r="W211"/>
      <c r="X211"/>
      <c r="Y211"/>
      <c r="Z211"/>
      <c r="AB211" s="46" t="s">
        <v>752</v>
      </c>
      <c r="AC211" s="46" t="s">
        <v>1166</v>
      </c>
      <c r="AD211" s="46" t="s">
        <v>4002</v>
      </c>
    </row>
    <row r="212" spans="19:30" x14ac:dyDescent="0.25">
      <c r="S212"/>
      <c r="T212"/>
      <c r="U212"/>
      <c r="W212"/>
      <c r="X212"/>
      <c r="Y212"/>
      <c r="Z212"/>
      <c r="AB212" s="46" t="s">
        <v>753</v>
      </c>
      <c r="AC212" s="46" t="s">
        <v>1166</v>
      </c>
      <c r="AD212" s="46" t="s">
        <v>4003</v>
      </c>
    </row>
    <row r="213" spans="19:30" x14ac:dyDescent="0.25">
      <c r="S213"/>
      <c r="T213"/>
      <c r="U213"/>
      <c r="W213"/>
      <c r="X213"/>
      <c r="Y213"/>
      <c r="Z213"/>
      <c r="AB213" s="46" t="s">
        <v>754</v>
      </c>
      <c r="AC213" s="46" t="s">
        <v>1180</v>
      </c>
      <c r="AD213" s="46" t="s">
        <v>3942</v>
      </c>
    </row>
    <row r="214" spans="19:30" x14ac:dyDescent="0.25">
      <c r="S214"/>
      <c r="T214"/>
      <c r="U214"/>
      <c r="W214"/>
      <c r="X214"/>
      <c r="Y214"/>
      <c r="Z214"/>
      <c r="AB214" s="46" t="s">
        <v>755</v>
      </c>
      <c r="AC214" s="46" t="s">
        <v>1118</v>
      </c>
      <c r="AD214" s="46" t="s">
        <v>3942</v>
      </c>
    </row>
    <row r="215" spans="19:30" x14ac:dyDescent="0.25">
      <c r="S215"/>
      <c r="T215"/>
      <c r="U215"/>
      <c r="W215"/>
      <c r="X215"/>
      <c r="Y215"/>
      <c r="Z215"/>
      <c r="AB215" s="46" t="s">
        <v>756</v>
      </c>
      <c r="AC215" s="46" t="s">
        <v>1144</v>
      </c>
      <c r="AD215" s="46" t="s">
        <v>3942</v>
      </c>
    </row>
    <row r="216" spans="19:30" x14ac:dyDescent="0.25">
      <c r="S216"/>
      <c r="T216"/>
      <c r="U216"/>
      <c r="W216"/>
      <c r="X216"/>
      <c r="Y216"/>
      <c r="Z216"/>
      <c r="AB216" s="46" t="s">
        <v>757</v>
      </c>
      <c r="AC216" s="46" t="s">
        <v>1180</v>
      </c>
      <c r="AD216" s="46" t="s">
        <v>3942</v>
      </c>
    </row>
    <row r="217" spans="19:30" x14ac:dyDescent="0.25">
      <c r="S217"/>
      <c r="T217"/>
      <c r="U217"/>
      <c r="W217"/>
      <c r="X217"/>
      <c r="Y217"/>
      <c r="Z217"/>
      <c r="AB217" s="46" t="s">
        <v>758</v>
      </c>
      <c r="AC217" s="46" t="s">
        <v>4004</v>
      </c>
      <c r="AD217" s="46" t="s">
        <v>1125</v>
      </c>
    </row>
    <row r="218" spans="19:30" x14ac:dyDescent="0.25">
      <c r="S218"/>
      <c r="T218"/>
      <c r="U218"/>
      <c r="W218"/>
      <c r="X218"/>
      <c r="Y218"/>
      <c r="Z218"/>
      <c r="AB218" s="46" t="s">
        <v>759</v>
      </c>
      <c r="AC218" s="46" t="s">
        <v>1118</v>
      </c>
      <c r="AD218" s="46" t="s">
        <v>1396</v>
      </c>
    </row>
    <row r="219" spans="19:30" x14ac:dyDescent="0.25">
      <c r="S219"/>
      <c r="T219"/>
      <c r="U219"/>
      <c r="W219"/>
      <c r="X219"/>
      <c r="Y219"/>
      <c r="Z219"/>
      <c r="AB219" s="46" t="s">
        <v>760</v>
      </c>
      <c r="AC219" s="46" t="s">
        <v>3986</v>
      </c>
      <c r="AD219" s="46" t="s">
        <v>1396</v>
      </c>
    </row>
    <row r="220" spans="19:30" x14ac:dyDescent="0.25">
      <c r="S220"/>
      <c r="T220"/>
      <c r="U220"/>
      <c r="W220"/>
      <c r="X220"/>
      <c r="Y220"/>
      <c r="Z220"/>
      <c r="AB220" s="46" t="s">
        <v>761</v>
      </c>
      <c r="AC220" s="46" t="s">
        <v>3990</v>
      </c>
      <c r="AD220" s="46" t="s">
        <v>1396</v>
      </c>
    </row>
    <row r="221" spans="19:30" x14ac:dyDescent="0.25">
      <c r="S221"/>
      <c r="T221"/>
      <c r="U221"/>
      <c r="W221"/>
      <c r="X221"/>
      <c r="Y221"/>
      <c r="Z221"/>
      <c r="AB221" s="46" t="s">
        <v>762</v>
      </c>
      <c r="AC221" s="46" t="s">
        <v>1180</v>
      </c>
      <c r="AD221" s="46" t="s">
        <v>1396</v>
      </c>
    </row>
    <row r="222" spans="19:30" x14ac:dyDescent="0.25">
      <c r="S222"/>
      <c r="T222"/>
      <c r="U222"/>
      <c r="W222"/>
      <c r="X222"/>
      <c r="Y222"/>
      <c r="Z222"/>
      <c r="AB222" s="46" t="s">
        <v>763</v>
      </c>
      <c r="AC222" s="46" t="s">
        <v>1117</v>
      </c>
      <c r="AD222" s="46" t="s">
        <v>1396</v>
      </c>
    </row>
    <row r="223" spans="19:30" x14ac:dyDescent="0.25">
      <c r="S223"/>
      <c r="T223"/>
      <c r="U223"/>
      <c r="W223"/>
      <c r="X223"/>
      <c r="Y223"/>
      <c r="Z223"/>
      <c r="AB223" s="46" t="s">
        <v>764</v>
      </c>
      <c r="AC223" s="46" t="s">
        <v>1397</v>
      </c>
      <c r="AD223" s="46" t="s">
        <v>1396</v>
      </c>
    </row>
    <row r="224" spans="19:30" x14ac:dyDescent="0.25">
      <c r="S224"/>
      <c r="T224"/>
      <c r="U224"/>
      <c r="W224"/>
      <c r="X224"/>
      <c r="Y224"/>
      <c r="Z224"/>
      <c r="AB224" s="46" t="s">
        <v>765</v>
      </c>
      <c r="AC224" s="46" t="s">
        <v>3982</v>
      </c>
      <c r="AD224" s="46" t="s">
        <v>1396</v>
      </c>
    </row>
    <row r="225" spans="19:30" x14ac:dyDescent="0.25">
      <c r="S225"/>
      <c r="T225"/>
      <c r="U225"/>
      <c r="W225"/>
      <c r="X225"/>
      <c r="Y225"/>
      <c r="Z225"/>
      <c r="AB225" s="46" t="s">
        <v>766</v>
      </c>
      <c r="AC225" s="46" t="s">
        <v>3984</v>
      </c>
      <c r="AD225" s="46" t="s">
        <v>1396</v>
      </c>
    </row>
    <row r="226" spans="19:30" x14ac:dyDescent="0.25">
      <c r="S226"/>
      <c r="T226"/>
      <c r="U226"/>
      <c r="W226"/>
      <c r="X226"/>
      <c r="Y226"/>
      <c r="Z226"/>
      <c r="AB226" s="46" t="s">
        <v>767</v>
      </c>
      <c r="AC226" s="46" t="s">
        <v>1397</v>
      </c>
      <c r="AD226" s="46" t="s">
        <v>1398</v>
      </c>
    </row>
    <row r="227" spans="19:30" x14ac:dyDescent="0.25">
      <c r="S227"/>
      <c r="T227"/>
      <c r="U227"/>
      <c r="W227"/>
      <c r="X227"/>
      <c r="Y227"/>
      <c r="Z227"/>
      <c r="AB227" s="46" t="s">
        <v>768</v>
      </c>
      <c r="AC227" s="46" t="s">
        <v>3982</v>
      </c>
      <c r="AD227" s="46" t="s">
        <v>1398</v>
      </c>
    </row>
    <row r="228" spans="19:30" x14ac:dyDescent="0.25">
      <c r="S228"/>
      <c r="T228"/>
      <c r="U228"/>
      <c r="W228"/>
      <c r="X228"/>
      <c r="Y228"/>
      <c r="Z228"/>
      <c r="AB228" s="46" t="s">
        <v>769</v>
      </c>
      <c r="AC228" s="46" t="s">
        <v>3984</v>
      </c>
      <c r="AD228" s="46" t="s">
        <v>1398</v>
      </c>
    </row>
    <row r="229" spans="19:30" x14ac:dyDescent="0.25">
      <c r="S229"/>
      <c r="T229"/>
      <c r="U229"/>
      <c r="W229"/>
      <c r="X229"/>
      <c r="Y229"/>
      <c r="Z229"/>
      <c r="AB229" s="46" t="s">
        <v>770</v>
      </c>
      <c r="AC229" s="46" t="s">
        <v>1140</v>
      </c>
      <c r="AD229" s="46" t="s">
        <v>1399</v>
      </c>
    </row>
    <row r="230" spans="19:30" x14ac:dyDescent="0.25">
      <c r="S230"/>
      <c r="T230"/>
      <c r="U230"/>
      <c r="W230"/>
      <c r="X230"/>
      <c r="Y230"/>
      <c r="Z230"/>
      <c r="AB230" s="46" t="s">
        <v>771</v>
      </c>
      <c r="AC230" s="46" t="s">
        <v>3986</v>
      </c>
      <c r="AD230" s="46" t="s">
        <v>1399</v>
      </c>
    </row>
    <row r="231" spans="19:30" x14ac:dyDescent="0.25">
      <c r="S231"/>
      <c r="T231"/>
      <c r="U231"/>
      <c r="W231"/>
      <c r="X231"/>
      <c r="Y231"/>
      <c r="Z231"/>
      <c r="AB231" s="46" t="s">
        <v>772</v>
      </c>
      <c r="AC231" s="46" t="s">
        <v>1117</v>
      </c>
      <c r="AD231" s="46" t="s">
        <v>1400</v>
      </c>
    </row>
    <row r="232" spans="19:30" x14ac:dyDescent="0.25">
      <c r="S232"/>
      <c r="T232"/>
      <c r="U232"/>
      <c r="W232"/>
      <c r="X232"/>
      <c r="Y232"/>
      <c r="Z232"/>
      <c r="AB232" s="46" t="s">
        <v>773</v>
      </c>
      <c r="AC232" s="46" t="s">
        <v>1117</v>
      </c>
      <c r="AD232" s="46" t="s">
        <v>1401</v>
      </c>
    </row>
    <row r="233" spans="19:30" x14ac:dyDescent="0.25">
      <c r="S233"/>
      <c r="T233"/>
      <c r="U233"/>
      <c r="W233"/>
      <c r="X233"/>
      <c r="Y233"/>
      <c r="Z233"/>
      <c r="AB233" s="46" t="s">
        <v>774</v>
      </c>
      <c r="AC233" s="46" t="s">
        <v>3917</v>
      </c>
      <c r="AD233" s="46" t="s">
        <v>1161</v>
      </c>
    </row>
    <row r="234" spans="19:30" x14ac:dyDescent="0.25">
      <c r="S234"/>
      <c r="T234"/>
      <c r="U234"/>
      <c r="W234"/>
      <c r="X234"/>
      <c r="Y234"/>
      <c r="Z234"/>
      <c r="AB234" s="46" t="s">
        <v>775</v>
      </c>
      <c r="AC234" s="46" t="s">
        <v>3986</v>
      </c>
      <c r="AD234" s="46" t="s">
        <v>1161</v>
      </c>
    </row>
    <row r="235" spans="19:30" x14ac:dyDescent="0.25">
      <c r="S235"/>
      <c r="T235"/>
      <c r="U235"/>
      <c r="W235"/>
      <c r="X235"/>
      <c r="Y235"/>
      <c r="Z235"/>
      <c r="AB235" s="46" t="s">
        <v>776</v>
      </c>
      <c r="AC235" s="46" t="s">
        <v>1118</v>
      </c>
      <c r="AD235" s="46" t="s">
        <v>1161</v>
      </c>
    </row>
    <row r="236" spans="19:30" x14ac:dyDescent="0.25">
      <c r="S236"/>
      <c r="T236"/>
      <c r="U236"/>
      <c r="W236"/>
      <c r="X236"/>
      <c r="Y236"/>
      <c r="Z236"/>
      <c r="AB236" s="46" t="s">
        <v>777</v>
      </c>
      <c r="AC236" s="46" t="s">
        <v>1118</v>
      </c>
      <c r="AD236" s="46" t="s">
        <v>1183</v>
      </c>
    </row>
    <row r="237" spans="19:30" x14ac:dyDescent="0.25">
      <c r="S237"/>
      <c r="T237"/>
      <c r="U237"/>
      <c r="W237"/>
      <c r="X237"/>
      <c r="Y237"/>
      <c r="Z237"/>
      <c r="AB237" s="46" t="s">
        <v>778</v>
      </c>
      <c r="AC237" s="46" t="s">
        <v>1118</v>
      </c>
      <c r="AD237" s="46" t="s">
        <v>3996</v>
      </c>
    </row>
    <row r="238" spans="19:30" x14ac:dyDescent="0.25">
      <c r="S238"/>
      <c r="T238"/>
      <c r="U238"/>
      <c r="W238"/>
      <c r="X238"/>
      <c r="Y238"/>
      <c r="Z238"/>
      <c r="AB238" s="46" t="s">
        <v>779</v>
      </c>
      <c r="AC238" s="46" t="s">
        <v>1124</v>
      </c>
      <c r="AD238" s="46" t="s">
        <v>3995</v>
      </c>
    </row>
    <row r="239" spans="19:30" x14ac:dyDescent="0.25">
      <c r="S239"/>
      <c r="T239"/>
      <c r="U239"/>
      <c r="W239"/>
      <c r="X239"/>
      <c r="Y239"/>
      <c r="Z239"/>
      <c r="AB239" s="46" t="s">
        <v>780</v>
      </c>
      <c r="AC239" s="46" t="s">
        <v>1180</v>
      </c>
      <c r="AD239" s="46" t="s">
        <v>3995</v>
      </c>
    </row>
    <row r="240" spans="19:30" x14ac:dyDescent="0.25">
      <c r="S240"/>
      <c r="T240"/>
      <c r="U240"/>
      <c r="W240"/>
      <c r="X240"/>
      <c r="Y240"/>
      <c r="Z240"/>
      <c r="AB240" s="46" t="s">
        <v>781</v>
      </c>
      <c r="AC240" s="46" t="s">
        <v>4004</v>
      </c>
      <c r="AD240" s="46" t="s">
        <v>3995</v>
      </c>
    </row>
    <row r="241" spans="19:30" x14ac:dyDescent="0.25">
      <c r="S241"/>
      <c r="T241"/>
      <c r="U241"/>
      <c r="W241"/>
      <c r="X241"/>
      <c r="Y241"/>
      <c r="Z241"/>
      <c r="AB241" s="46" t="s">
        <v>782</v>
      </c>
      <c r="AC241" s="46" t="s">
        <v>1128</v>
      </c>
      <c r="AD241" s="46" t="s">
        <v>3918</v>
      </c>
    </row>
    <row r="242" spans="19:30" x14ac:dyDescent="0.25">
      <c r="S242"/>
      <c r="T242"/>
      <c r="U242"/>
      <c r="W242"/>
      <c r="X242"/>
      <c r="Y242"/>
      <c r="Z242"/>
      <c r="AB242" s="46" t="s">
        <v>783</v>
      </c>
      <c r="AC242" s="46" t="s">
        <v>1118</v>
      </c>
      <c r="AD242" s="46" t="s">
        <v>3950</v>
      </c>
    </row>
    <row r="243" spans="19:30" x14ac:dyDescent="0.25">
      <c r="S243"/>
      <c r="T243"/>
      <c r="U243"/>
      <c r="W243"/>
      <c r="X243"/>
      <c r="Y243"/>
      <c r="Z243"/>
      <c r="AB243" s="46" t="s">
        <v>784</v>
      </c>
      <c r="AC243" s="46" t="s">
        <v>1122</v>
      </c>
      <c r="AD243" s="46" t="s">
        <v>3954</v>
      </c>
    </row>
    <row r="244" spans="19:30" x14ac:dyDescent="0.25">
      <c r="S244"/>
      <c r="T244"/>
      <c r="U244"/>
      <c r="W244"/>
      <c r="X244"/>
      <c r="Y244"/>
      <c r="Z244"/>
      <c r="AB244" s="46" t="s">
        <v>785</v>
      </c>
      <c r="AC244" s="46" t="s">
        <v>1144</v>
      </c>
      <c r="AD244" s="46" t="s">
        <v>3954</v>
      </c>
    </row>
    <row r="245" spans="19:30" x14ac:dyDescent="0.25">
      <c r="S245"/>
      <c r="T245"/>
      <c r="U245"/>
      <c r="W245"/>
      <c r="X245"/>
      <c r="Y245"/>
      <c r="Z245"/>
      <c r="AB245" s="46" t="s">
        <v>786</v>
      </c>
      <c r="AC245" s="46" t="s">
        <v>1118</v>
      </c>
      <c r="AD245" s="46" t="s">
        <v>3997</v>
      </c>
    </row>
    <row r="246" spans="19:30" x14ac:dyDescent="0.25">
      <c r="S246"/>
      <c r="T246"/>
      <c r="U246"/>
      <c r="W246"/>
      <c r="X246"/>
      <c r="Y246"/>
      <c r="Z246"/>
      <c r="AB246" s="46" t="s">
        <v>787</v>
      </c>
      <c r="AC246" s="46" t="s">
        <v>1140</v>
      </c>
      <c r="AD246" s="46" t="s">
        <v>1148</v>
      </c>
    </row>
    <row r="247" spans="19:30" x14ac:dyDescent="0.25">
      <c r="S247"/>
      <c r="T247"/>
      <c r="U247"/>
      <c r="W247"/>
      <c r="X247"/>
      <c r="Y247"/>
      <c r="Z247"/>
      <c r="AB247" s="46" t="s">
        <v>788</v>
      </c>
      <c r="AC247" s="46" t="s">
        <v>3986</v>
      </c>
      <c r="AD247" s="46" t="s">
        <v>1148</v>
      </c>
    </row>
    <row r="248" spans="19:30" x14ac:dyDescent="0.25">
      <c r="S248"/>
      <c r="T248"/>
      <c r="U248"/>
      <c r="W248"/>
      <c r="X248"/>
      <c r="Y248"/>
      <c r="Z248"/>
      <c r="AB248" s="46" t="s">
        <v>789</v>
      </c>
      <c r="AC248" s="46" t="s">
        <v>3990</v>
      </c>
      <c r="AD248" s="46" t="s">
        <v>1153</v>
      </c>
    </row>
    <row r="249" spans="19:30" x14ac:dyDescent="0.25">
      <c r="S249"/>
      <c r="T249"/>
      <c r="U249"/>
      <c r="W249"/>
      <c r="X249"/>
      <c r="Y249"/>
      <c r="Z249"/>
      <c r="AB249" s="46" t="s">
        <v>790</v>
      </c>
      <c r="AC249" s="46" t="s">
        <v>3982</v>
      </c>
      <c r="AD249" s="46" t="s">
        <v>1402</v>
      </c>
    </row>
    <row r="250" spans="19:30" x14ac:dyDescent="0.25">
      <c r="S250"/>
      <c r="T250"/>
      <c r="U250"/>
      <c r="W250"/>
      <c r="X250"/>
      <c r="Y250"/>
      <c r="Z250"/>
      <c r="AB250" s="46" t="s">
        <v>791</v>
      </c>
      <c r="AC250" s="46" t="s">
        <v>3992</v>
      </c>
      <c r="AD250" s="46" t="s">
        <v>3989</v>
      </c>
    </row>
    <row r="251" spans="19:30" x14ac:dyDescent="0.25">
      <c r="S251"/>
      <c r="T251"/>
      <c r="U251"/>
      <c r="W251"/>
      <c r="X251"/>
      <c r="Y251"/>
      <c r="Z251"/>
      <c r="AB251" s="46" t="s">
        <v>792</v>
      </c>
      <c r="AC251" s="46" t="s">
        <v>3917</v>
      </c>
      <c r="AD251" s="46" t="s">
        <v>1403</v>
      </c>
    </row>
    <row r="252" spans="19:30" x14ac:dyDescent="0.25">
      <c r="S252"/>
      <c r="T252"/>
      <c r="U252"/>
      <c r="W252"/>
      <c r="X252"/>
      <c r="Y252"/>
      <c r="Z252"/>
      <c r="AB252" s="46" t="s">
        <v>793</v>
      </c>
      <c r="AC252" s="46" t="s">
        <v>3986</v>
      </c>
      <c r="AD252" s="46" t="s">
        <v>1403</v>
      </c>
    </row>
    <row r="253" spans="19:30" x14ac:dyDescent="0.25">
      <c r="S253"/>
      <c r="T253"/>
      <c r="U253"/>
      <c r="W253"/>
      <c r="X253"/>
      <c r="Y253"/>
      <c r="Z253"/>
      <c r="AB253" s="46" t="s">
        <v>794</v>
      </c>
      <c r="AC253" s="46" t="s">
        <v>1118</v>
      </c>
      <c r="AD253" s="46" t="s">
        <v>1403</v>
      </c>
    </row>
    <row r="254" spans="19:30" x14ac:dyDescent="0.25">
      <c r="S254"/>
      <c r="T254"/>
      <c r="U254"/>
      <c r="W254"/>
      <c r="X254"/>
      <c r="Y254"/>
      <c r="Z254"/>
      <c r="AB254" s="46" t="s">
        <v>795</v>
      </c>
      <c r="AC254" s="46" t="s">
        <v>1122</v>
      </c>
      <c r="AD254" s="46" t="s">
        <v>1404</v>
      </c>
    </row>
    <row r="255" spans="19:30" x14ac:dyDescent="0.25">
      <c r="S255"/>
      <c r="T255"/>
      <c r="U255"/>
      <c r="W255"/>
      <c r="X255"/>
      <c r="Y255"/>
      <c r="Z255"/>
      <c r="AB255" s="46" t="s">
        <v>796</v>
      </c>
      <c r="AC255" s="46" t="s">
        <v>1122</v>
      </c>
      <c r="AD255" s="46" t="s">
        <v>1405</v>
      </c>
    </row>
    <row r="256" spans="19:30" x14ac:dyDescent="0.25">
      <c r="S256"/>
      <c r="T256"/>
      <c r="U256"/>
      <c r="W256"/>
      <c r="X256"/>
      <c r="Y256"/>
      <c r="Z256"/>
      <c r="AB256" s="46" t="s">
        <v>797</v>
      </c>
      <c r="AC256" s="46" t="s">
        <v>1122</v>
      </c>
      <c r="AD256" s="46" t="s">
        <v>1406</v>
      </c>
    </row>
    <row r="257" spans="19:30" x14ac:dyDescent="0.25">
      <c r="S257"/>
      <c r="T257"/>
      <c r="U257"/>
      <c r="W257"/>
      <c r="X257"/>
      <c r="Y257"/>
      <c r="Z257"/>
      <c r="AB257" s="46" t="s">
        <v>798</v>
      </c>
      <c r="AC257" s="46" t="s">
        <v>1122</v>
      </c>
      <c r="AD257" s="46" t="s">
        <v>1407</v>
      </c>
    </row>
    <row r="258" spans="19:30" x14ac:dyDescent="0.25">
      <c r="S258"/>
      <c r="T258"/>
      <c r="U258"/>
      <c r="W258"/>
      <c r="X258"/>
      <c r="Y258"/>
      <c r="Z258"/>
      <c r="AB258" s="46" t="s">
        <v>799</v>
      </c>
      <c r="AC258" s="46" t="s">
        <v>1122</v>
      </c>
      <c r="AD258" s="46" t="s">
        <v>4261</v>
      </c>
    </row>
    <row r="259" spans="19:30" x14ac:dyDescent="0.25">
      <c r="S259"/>
      <c r="T259"/>
      <c r="U259"/>
      <c r="W259"/>
      <c r="X259"/>
      <c r="Y259"/>
      <c r="Z259"/>
      <c r="AB259" s="46" t="s">
        <v>800</v>
      </c>
      <c r="AC259" s="46" t="s">
        <v>1122</v>
      </c>
      <c r="AD259" s="46" t="s">
        <v>1408</v>
      </c>
    </row>
    <row r="260" spans="19:30" x14ac:dyDescent="0.25">
      <c r="S260"/>
      <c r="T260"/>
      <c r="U260"/>
      <c r="W260"/>
      <c r="X260"/>
      <c r="Y260"/>
      <c r="Z260"/>
      <c r="AB260" s="46" t="s">
        <v>801</v>
      </c>
      <c r="AC260" s="46" t="s">
        <v>1122</v>
      </c>
      <c r="AD260" s="46" t="s">
        <v>4262</v>
      </c>
    </row>
    <row r="261" spans="19:30" x14ac:dyDescent="0.25">
      <c r="S261"/>
      <c r="T261"/>
      <c r="U261"/>
      <c r="W261"/>
      <c r="X261"/>
      <c r="Y261"/>
      <c r="Z261"/>
      <c r="AB261" s="46" t="s">
        <v>802</v>
      </c>
      <c r="AC261" s="46" t="s">
        <v>1122</v>
      </c>
      <c r="AD261" s="46" t="s">
        <v>1409</v>
      </c>
    </row>
    <row r="262" spans="19:30" x14ac:dyDescent="0.25">
      <c r="S262"/>
      <c r="T262"/>
      <c r="U262"/>
      <c r="W262"/>
      <c r="X262"/>
      <c r="Y262"/>
      <c r="Z262"/>
      <c r="AB262" s="46" t="s">
        <v>803</v>
      </c>
      <c r="AC262" s="46" t="s">
        <v>1122</v>
      </c>
      <c r="AD262" s="46" t="s">
        <v>1410</v>
      </c>
    </row>
    <row r="263" spans="19:30" x14ac:dyDescent="0.25">
      <c r="S263"/>
      <c r="T263"/>
      <c r="U263"/>
      <c r="W263"/>
      <c r="X263"/>
      <c r="Y263"/>
      <c r="Z263"/>
      <c r="AB263" s="46" t="s">
        <v>804</v>
      </c>
      <c r="AC263" s="46" t="s">
        <v>1122</v>
      </c>
      <c r="AD263" s="46" t="s">
        <v>1411</v>
      </c>
    </row>
    <row r="264" spans="19:30" x14ac:dyDescent="0.25">
      <c r="S264"/>
      <c r="T264"/>
      <c r="U264"/>
      <c r="W264"/>
      <c r="X264"/>
      <c r="Y264"/>
      <c r="Z264"/>
      <c r="AB264" s="46" t="s">
        <v>805</v>
      </c>
      <c r="AC264" s="46" t="s">
        <v>1412</v>
      </c>
      <c r="AD264" s="46" t="s">
        <v>1413</v>
      </c>
    </row>
    <row r="265" spans="19:30" x14ac:dyDescent="0.25">
      <c r="S265"/>
      <c r="T265"/>
      <c r="U265"/>
      <c r="W265"/>
      <c r="X265"/>
      <c r="Y265"/>
      <c r="Z265"/>
      <c r="AB265" s="46" t="s">
        <v>806</v>
      </c>
      <c r="AC265" s="46" t="s">
        <v>3981</v>
      </c>
      <c r="AD265" s="46" t="s">
        <v>1413</v>
      </c>
    </row>
    <row r="266" spans="19:30" x14ac:dyDescent="0.25">
      <c r="S266"/>
      <c r="T266"/>
      <c r="U266"/>
      <c r="W266"/>
      <c r="X266"/>
      <c r="Y266"/>
      <c r="Z266"/>
      <c r="AB266" s="46" t="s">
        <v>807</v>
      </c>
      <c r="AC266" s="46" t="s">
        <v>1414</v>
      </c>
      <c r="AD266" s="46" t="s">
        <v>1415</v>
      </c>
    </row>
    <row r="267" spans="19:30" x14ac:dyDescent="0.25">
      <c r="S267"/>
      <c r="T267"/>
      <c r="U267"/>
      <c r="W267"/>
      <c r="X267"/>
      <c r="Y267"/>
      <c r="Z267"/>
      <c r="AB267" s="46" t="s">
        <v>808</v>
      </c>
      <c r="AC267" s="46" t="s">
        <v>1412</v>
      </c>
      <c r="AD267" s="46" t="s">
        <v>1415</v>
      </c>
    </row>
    <row r="268" spans="19:30" x14ac:dyDescent="0.25">
      <c r="S268"/>
      <c r="T268"/>
      <c r="U268"/>
      <c r="W268"/>
      <c r="X268"/>
      <c r="Y268"/>
      <c r="Z268"/>
      <c r="AB268" s="46" t="s">
        <v>809</v>
      </c>
      <c r="AC268" s="46" t="s">
        <v>1414</v>
      </c>
      <c r="AD268" s="46" t="s">
        <v>1416</v>
      </c>
    </row>
    <row r="269" spans="19:30" x14ac:dyDescent="0.25">
      <c r="S269"/>
      <c r="T269"/>
      <c r="U269"/>
      <c r="W269"/>
      <c r="X269"/>
      <c r="Y269"/>
      <c r="Z269"/>
      <c r="AB269" s="46" t="s">
        <v>810</v>
      </c>
      <c r="AC269" s="46" t="s">
        <v>1412</v>
      </c>
      <c r="AD269" s="46" t="s">
        <v>1416</v>
      </c>
    </row>
    <row r="270" spans="19:30" x14ac:dyDescent="0.25">
      <c r="S270"/>
      <c r="T270"/>
      <c r="U270"/>
      <c r="W270"/>
      <c r="X270"/>
      <c r="Y270"/>
      <c r="Z270"/>
      <c r="AB270" s="46" t="s">
        <v>811</v>
      </c>
      <c r="AC270" s="46" t="s">
        <v>1122</v>
      </c>
      <c r="AD270" s="46" t="s">
        <v>1417</v>
      </c>
    </row>
    <row r="271" spans="19:30" x14ac:dyDescent="0.25">
      <c r="S271"/>
      <c r="T271"/>
      <c r="U271"/>
      <c r="W271"/>
      <c r="X271"/>
      <c r="Y271"/>
      <c r="Z271"/>
      <c r="AB271" s="46" t="s">
        <v>812</v>
      </c>
      <c r="AC271" s="46" t="s">
        <v>1122</v>
      </c>
      <c r="AD271" s="46" t="s">
        <v>1418</v>
      </c>
    </row>
    <row r="272" spans="19:30" x14ac:dyDescent="0.25">
      <c r="S272"/>
      <c r="T272"/>
      <c r="U272"/>
      <c r="W272"/>
      <c r="X272"/>
      <c r="Y272"/>
      <c r="Z272"/>
      <c r="AB272" s="46" t="s">
        <v>813</v>
      </c>
      <c r="AC272" s="46" t="s">
        <v>1117</v>
      </c>
      <c r="AD272" s="46" t="s">
        <v>1175</v>
      </c>
    </row>
    <row r="273" spans="19:30" x14ac:dyDescent="0.25">
      <c r="S273"/>
      <c r="T273"/>
      <c r="U273"/>
      <c r="W273"/>
      <c r="X273"/>
      <c r="Y273"/>
      <c r="Z273"/>
      <c r="AB273" s="46" t="s">
        <v>814</v>
      </c>
      <c r="AC273" s="46" t="s">
        <v>1118</v>
      </c>
      <c r="AD273" s="46" t="s">
        <v>1175</v>
      </c>
    </row>
    <row r="274" spans="19:30" x14ac:dyDescent="0.25">
      <c r="S274"/>
      <c r="T274"/>
      <c r="U274"/>
      <c r="W274"/>
      <c r="X274"/>
      <c r="Y274"/>
      <c r="Z274"/>
      <c r="AB274" s="46" t="s">
        <v>815</v>
      </c>
      <c r="AC274" s="46" t="s">
        <v>1118</v>
      </c>
      <c r="AD274" s="46" t="s">
        <v>1152</v>
      </c>
    </row>
    <row r="275" spans="19:30" x14ac:dyDescent="0.25">
      <c r="S275"/>
      <c r="T275"/>
      <c r="U275"/>
      <c r="W275"/>
      <c r="X275"/>
      <c r="Y275"/>
      <c r="Z275"/>
      <c r="AB275" s="46" t="s">
        <v>816</v>
      </c>
      <c r="AC275" s="46" t="s">
        <v>1166</v>
      </c>
      <c r="AD275" s="46" t="s">
        <v>1419</v>
      </c>
    </row>
    <row r="276" spans="19:30" x14ac:dyDescent="0.25">
      <c r="S276"/>
      <c r="T276"/>
      <c r="U276"/>
      <c r="W276"/>
      <c r="X276"/>
      <c r="Y276"/>
      <c r="Z276"/>
      <c r="AB276" s="46" t="s">
        <v>817</v>
      </c>
      <c r="AC276" s="46" t="s">
        <v>3990</v>
      </c>
      <c r="AD276" s="46" t="s">
        <v>1420</v>
      </c>
    </row>
    <row r="277" spans="19:30" x14ac:dyDescent="0.25">
      <c r="S277"/>
      <c r="T277"/>
      <c r="U277"/>
      <c r="W277"/>
      <c r="X277"/>
      <c r="Y277"/>
      <c r="Z277"/>
      <c r="AB277" s="46" t="s">
        <v>818</v>
      </c>
      <c r="AC277" s="46" t="s">
        <v>1122</v>
      </c>
      <c r="AD277" s="46" t="s">
        <v>1183</v>
      </c>
    </row>
    <row r="278" spans="19:30" x14ac:dyDescent="0.25">
      <c r="S278"/>
      <c r="T278"/>
      <c r="U278"/>
      <c r="W278"/>
      <c r="X278"/>
      <c r="Y278"/>
      <c r="Z278"/>
      <c r="AB278" s="46" t="s">
        <v>819</v>
      </c>
      <c r="AC278" s="46" t="s">
        <v>1144</v>
      </c>
      <c r="AD278" s="46" t="s">
        <v>1183</v>
      </c>
    </row>
    <row r="279" spans="19:30" x14ac:dyDescent="0.25">
      <c r="S279"/>
      <c r="T279"/>
      <c r="U279"/>
      <c r="W279"/>
      <c r="X279"/>
      <c r="Y279"/>
      <c r="Z279"/>
      <c r="AB279" s="46" t="s">
        <v>820</v>
      </c>
      <c r="AC279" s="46" t="s">
        <v>1180</v>
      </c>
      <c r="AD279" s="46" t="s">
        <v>1183</v>
      </c>
    </row>
    <row r="280" spans="19:30" x14ac:dyDescent="0.25">
      <c r="S280"/>
      <c r="T280"/>
      <c r="U280"/>
      <c r="W280"/>
      <c r="X280"/>
      <c r="Y280"/>
      <c r="Z280"/>
      <c r="AB280" s="46" t="s">
        <v>821</v>
      </c>
      <c r="AC280" s="46" t="s">
        <v>1122</v>
      </c>
      <c r="AD280" s="46" t="s">
        <v>1421</v>
      </c>
    </row>
    <row r="281" spans="19:30" x14ac:dyDescent="0.25">
      <c r="S281"/>
      <c r="T281"/>
      <c r="U281"/>
      <c r="W281"/>
      <c r="X281"/>
      <c r="Y281"/>
      <c r="Z281"/>
      <c r="AB281" s="46" t="s">
        <v>822</v>
      </c>
      <c r="AC281" s="46" t="s">
        <v>1422</v>
      </c>
      <c r="AD281" s="46" t="s">
        <v>1125</v>
      </c>
    </row>
    <row r="282" spans="19:30" x14ac:dyDescent="0.25">
      <c r="S282"/>
      <c r="T282"/>
      <c r="U282"/>
      <c r="W282"/>
      <c r="X282"/>
      <c r="Y282"/>
      <c r="Z282"/>
      <c r="AB282" s="46" t="s">
        <v>823</v>
      </c>
      <c r="AC282" s="46" t="s">
        <v>3992</v>
      </c>
      <c r="AD282" s="46" t="s">
        <v>1132</v>
      </c>
    </row>
    <row r="283" spans="19:30" x14ac:dyDescent="0.25">
      <c r="S283"/>
      <c r="T283"/>
      <c r="U283"/>
      <c r="W283"/>
      <c r="X283"/>
      <c r="Y283"/>
      <c r="Z283"/>
      <c r="AB283" s="46" t="s">
        <v>824</v>
      </c>
      <c r="AC283" s="46" t="s">
        <v>3992</v>
      </c>
      <c r="AD283" s="46" t="s">
        <v>3976</v>
      </c>
    </row>
    <row r="284" spans="19:30" x14ac:dyDescent="0.25">
      <c r="S284"/>
      <c r="T284"/>
      <c r="U284"/>
      <c r="W284"/>
      <c r="X284"/>
      <c r="Y284"/>
      <c r="Z284"/>
      <c r="AB284" s="46" t="s">
        <v>825</v>
      </c>
      <c r="AC284" s="46" t="s">
        <v>3992</v>
      </c>
      <c r="AD284" s="46" t="s">
        <v>3988</v>
      </c>
    </row>
    <row r="285" spans="19:30" x14ac:dyDescent="0.25">
      <c r="S285"/>
      <c r="T285"/>
      <c r="U285"/>
      <c r="W285"/>
      <c r="X285"/>
      <c r="Y285"/>
      <c r="Z285"/>
      <c r="AB285" s="46" t="s">
        <v>826</v>
      </c>
      <c r="AC285" s="46" t="s">
        <v>1166</v>
      </c>
      <c r="AD285" s="46" t="s">
        <v>1131</v>
      </c>
    </row>
    <row r="286" spans="19:30" x14ac:dyDescent="0.25">
      <c r="S286"/>
      <c r="T286"/>
      <c r="U286"/>
      <c r="W286"/>
      <c r="X286"/>
      <c r="Y286"/>
      <c r="Z286"/>
      <c r="AB286" s="46" t="s">
        <v>827</v>
      </c>
      <c r="AC286" s="46" t="s">
        <v>1150</v>
      </c>
      <c r="AD286" s="46" t="s">
        <v>1174</v>
      </c>
    </row>
    <row r="287" spans="19:30" x14ac:dyDescent="0.25">
      <c r="S287"/>
      <c r="T287"/>
      <c r="U287"/>
      <c r="W287"/>
      <c r="X287"/>
      <c r="Y287"/>
      <c r="Z287"/>
      <c r="AB287" s="46" t="s">
        <v>828</v>
      </c>
      <c r="AC287" s="46" t="s">
        <v>1128</v>
      </c>
      <c r="AD287" s="46" t="s">
        <v>1174</v>
      </c>
    </row>
    <row r="288" spans="19:30" x14ac:dyDescent="0.25">
      <c r="S288"/>
      <c r="T288"/>
      <c r="U288"/>
      <c r="W288"/>
      <c r="X288"/>
      <c r="Y288"/>
      <c r="Z288"/>
      <c r="AB288" s="46" t="s">
        <v>829</v>
      </c>
      <c r="AC288" s="46" t="s">
        <v>1150</v>
      </c>
      <c r="AD288" s="46" t="s">
        <v>1175</v>
      </c>
    </row>
    <row r="289" spans="19:30" x14ac:dyDescent="0.25">
      <c r="S289"/>
      <c r="T289"/>
      <c r="U289"/>
      <c r="W289"/>
      <c r="X289"/>
      <c r="Y289"/>
      <c r="Z289"/>
      <c r="AB289" s="46" t="s">
        <v>830</v>
      </c>
      <c r="AC289" s="46" t="s">
        <v>1128</v>
      </c>
      <c r="AD289" s="46" t="s">
        <v>1175</v>
      </c>
    </row>
    <row r="290" spans="19:30" x14ac:dyDescent="0.25">
      <c r="S290"/>
      <c r="T290"/>
      <c r="U290"/>
      <c r="W290"/>
      <c r="X290"/>
      <c r="Y290"/>
      <c r="Z290"/>
      <c r="AB290" s="46" t="s">
        <v>831</v>
      </c>
      <c r="AC290" s="46" t="s">
        <v>1130</v>
      </c>
      <c r="AD290" s="46" t="s">
        <v>3942</v>
      </c>
    </row>
    <row r="291" spans="19:30" x14ac:dyDescent="0.25">
      <c r="S291"/>
      <c r="T291"/>
      <c r="U291"/>
      <c r="W291"/>
      <c r="X291"/>
      <c r="Y291"/>
      <c r="Z291"/>
      <c r="AB291" s="46" t="s">
        <v>832</v>
      </c>
      <c r="AC291" s="46" t="s">
        <v>1117</v>
      </c>
      <c r="AD291" s="46" t="s">
        <v>3942</v>
      </c>
    </row>
    <row r="292" spans="19:30" x14ac:dyDescent="0.25">
      <c r="S292"/>
      <c r="T292"/>
      <c r="U292"/>
      <c r="W292"/>
      <c r="X292"/>
      <c r="Y292"/>
      <c r="Z292"/>
      <c r="AB292" s="46" t="s">
        <v>833</v>
      </c>
      <c r="AC292" s="46" t="s">
        <v>1127</v>
      </c>
      <c r="AD292" s="46" t="s">
        <v>3942</v>
      </c>
    </row>
    <row r="293" spans="19:30" x14ac:dyDescent="0.25">
      <c r="S293"/>
      <c r="T293"/>
      <c r="U293"/>
      <c r="W293"/>
      <c r="X293"/>
      <c r="Y293"/>
      <c r="Z293"/>
      <c r="AB293" s="46" t="s">
        <v>834</v>
      </c>
      <c r="AC293" s="46" t="s">
        <v>4004</v>
      </c>
      <c r="AD293" s="46" t="s">
        <v>3942</v>
      </c>
    </row>
    <row r="294" spans="19:30" x14ac:dyDescent="0.25">
      <c r="S294"/>
      <c r="T294"/>
      <c r="U294"/>
      <c r="W294"/>
      <c r="X294"/>
      <c r="Y294"/>
      <c r="Z294"/>
      <c r="AB294" s="46" t="s">
        <v>835</v>
      </c>
      <c r="AC294" s="46" t="s">
        <v>1150</v>
      </c>
      <c r="AD294" s="46" t="s">
        <v>1423</v>
      </c>
    </row>
    <row r="295" spans="19:30" x14ac:dyDescent="0.25">
      <c r="S295"/>
      <c r="T295"/>
      <c r="U295"/>
      <c r="W295"/>
      <c r="X295"/>
      <c r="Y295"/>
      <c r="Z295"/>
      <c r="AB295" s="46" t="s">
        <v>836</v>
      </c>
      <c r="AC295" s="46" t="s">
        <v>1128</v>
      </c>
      <c r="AD295" s="46" t="s">
        <v>1423</v>
      </c>
    </row>
    <row r="296" spans="19:30" x14ac:dyDescent="0.25">
      <c r="S296"/>
      <c r="T296"/>
      <c r="U296"/>
      <c r="W296"/>
      <c r="X296"/>
      <c r="Y296"/>
      <c r="Z296"/>
      <c r="AB296" s="46" t="s">
        <v>837</v>
      </c>
      <c r="AC296" s="46" t="s">
        <v>1130</v>
      </c>
      <c r="AD296" s="46" t="s">
        <v>1423</v>
      </c>
    </row>
    <row r="297" spans="19:30" x14ac:dyDescent="0.25">
      <c r="S297"/>
      <c r="T297"/>
      <c r="U297"/>
      <c r="W297"/>
      <c r="X297"/>
      <c r="Y297"/>
      <c r="Z297"/>
      <c r="AB297" s="46" t="s">
        <v>838</v>
      </c>
      <c r="AC297" s="46" t="s">
        <v>1117</v>
      </c>
      <c r="AD297" s="46" t="s">
        <v>1423</v>
      </c>
    </row>
    <row r="298" spans="19:30" x14ac:dyDescent="0.25">
      <c r="S298"/>
      <c r="T298"/>
      <c r="U298"/>
      <c r="W298"/>
      <c r="X298"/>
      <c r="Y298"/>
      <c r="Z298"/>
      <c r="AB298" s="46" t="s">
        <v>839</v>
      </c>
      <c r="AC298" s="46" t="s">
        <v>1118</v>
      </c>
      <c r="AD298" s="46" t="s">
        <v>1423</v>
      </c>
    </row>
    <row r="299" spans="19:30" x14ac:dyDescent="0.25">
      <c r="S299"/>
      <c r="T299"/>
      <c r="U299"/>
      <c r="W299"/>
      <c r="X299"/>
      <c r="Y299"/>
      <c r="Z299"/>
      <c r="AB299" s="46" t="s">
        <v>840</v>
      </c>
      <c r="AC299" s="46" t="s">
        <v>3940</v>
      </c>
      <c r="AD299" s="46" t="s">
        <v>3939</v>
      </c>
    </row>
    <row r="300" spans="19:30" x14ac:dyDescent="0.25">
      <c r="S300"/>
      <c r="T300"/>
      <c r="U300"/>
      <c r="W300"/>
      <c r="X300"/>
      <c r="Y300"/>
      <c r="Z300"/>
      <c r="AB300" s="46" t="s">
        <v>841</v>
      </c>
      <c r="AC300" s="46" t="s">
        <v>1128</v>
      </c>
      <c r="AD300" s="46" t="s">
        <v>3942</v>
      </c>
    </row>
    <row r="301" spans="19:30" x14ac:dyDescent="0.25">
      <c r="S301"/>
      <c r="T301"/>
      <c r="U301"/>
      <c r="W301"/>
      <c r="X301"/>
      <c r="Y301"/>
      <c r="Z301"/>
      <c r="AB301" s="46" t="s">
        <v>842</v>
      </c>
      <c r="AC301" s="46" t="s">
        <v>1117</v>
      </c>
      <c r="AD301" s="46" t="s">
        <v>3942</v>
      </c>
    </row>
    <row r="302" spans="19:30" x14ac:dyDescent="0.25">
      <c r="S302"/>
      <c r="T302"/>
      <c r="U302"/>
      <c r="W302"/>
      <c r="X302"/>
      <c r="Y302"/>
      <c r="Z302"/>
      <c r="AB302" s="46" t="s">
        <v>843</v>
      </c>
      <c r="AC302" s="46" t="s">
        <v>3992</v>
      </c>
      <c r="AD302" s="46" t="s">
        <v>3946</v>
      </c>
    </row>
    <row r="303" spans="19:30" x14ac:dyDescent="0.25">
      <c r="S303"/>
      <c r="T303"/>
      <c r="U303"/>
      <c r="W303"/>
      <c r="X303"/>
      <c r="Y303"/>
      <c r="Z303"/>
      <c r="AB303" s="46" t="s">
        <v>844</v>
      </c>
      <c r="AC303" s="46" t="s">
        <v>1166</v>
      </c>
      <c r="AD303" s="46" t="s">
        <v>3946</v>
      </c>
    </row>
    <row r="304" spans="19:30" x14ac:dyDescent="0.25">
      <c r="S304"/>
      <c r="T304"/>
      <c r="U304"/>
      <c r="W304"/>
      <c r="X304"/>
      <c r="Y304"/>
      <c r="Z304"/>
      <c r="AB304" s="46" t="s">
        <v>845</v>
      </c>
      <c r="AC304" s="46" t="s">
        <v>3990</v>
      </c>
      <c r="AD304" s="46" t="s">
        <v>3946</v>
      </c>
    </row>
    <row r="305" spans="19:30" x14ac:dyDescent="0.25">
      <c r="S305"/>
      <c r="T305"/>
      <c r="U305"/>
      <c r="W305"/>
      <c r="X305"/>
      <c r="Y305"/>
      <c r="Z305"/>
      <c r="AB305" s="46" t="s">
        <v>846</v>
      </c>
      <c r="AC305" s="46" t="s">
        <v>1144</v>
      </c>
      <c r="AD305" s="46" t="s">
        <v>1155</v>
      </c>
    </row>
    <row r="306" spans="19:30" x14ac:dyDescent="0.25">
      <c r="AB306" s="46" t="s">
        <v>847</v>
      </c>
      <c r="AC306" s="46" t="s">
        <v>1180</v>
      </c>
      <c r="AD306" s="46" t="s">
        <v>1155</v>
      </c>
    </row>
    <row r="307" spans="19:30" x14ac:dyDescent="0.25">
      <c r="AB307" s="46" t="s">
        <v>848</v>
      </c>
      <c r="AC307" s="46" t="s">
        <v>1118</v>
      </c>
      <c r="AD307" s="46" t="s">
        <v>1155</v>
      </c>
    </row>
    <row r="308" spans="19:30" x14ac:dyDescent="0.25">
      <c r="AB308" s="46" t="s">
        <v>849</v>
      </c>
      <c r="AC308" s="46" t="s">
        <v>1122</v>
      </c>
      <c r="AD308" s="46" t="s">
        <v>1424</v>
      </c>
    </row>
    <row r="309" spans="19:30" x14ac:dyDescent="0.25">
      <c r="AB309" s="46" t="s">
        <v>850</v>
      </c>
      <c r="AC309" s="46" t="s">
        <v>1144</v>
      </c>
      <c r="AD309" s="46" t="s">
        <v>1424</v>
      </c>
    </row>
    <row r="310" spans="19:30" x14ac:dyDescent="0.25">
      <c r="AB310" s="46" t="s">
        <v>851</v>
      </c>
      <c r="AC310" s="46" t="s">
        <v>1180</v>
      </c>
      <c r="AD310" s="46" t="s">
        <v>1424</v>
      </c>
    </row>
    <row r="311" spans="19:30" x14ac:dyDescent="0.25">
      <c r="AB311" s="46" t="s">
        <v>852</v>
      </c>
      <c r="AC311" s="46" t="s">
        <v>1118</v>
      </c>
      <c r="AD311" s="46" t="s">
        <v>1424</v>
      </c>
    </row>
    <row r="312" spans="19:30" x14ac:dyDescent="0.25">
      <c r="AB312" s="46" t="s">
        <v>853</v>
      </c>
      <c r="AC312" s="46" t="s">
        <v>3990</v>
      </c>
      <c r="AD312" s="46" t="s">
        <v>1425</v>
      </c>
    </row>
    <row r="313" spans="19:30" x14ac:dyDescent="0.25">
      <c r="AB313" s="46" t="s">
        <v>854</v>
      </c>
      <c r="AC313" s="46" t="s">
        <v>1166</v>
      </c>
      <c r="AD313" s="46" t="s">
        <v>1425</v>
      </c>
    </row>
    <row r="314" spans="19:30" x14ac:dyDescent="0.25">
      <c r="AB314" s="46" t="s">
        <v>855</v>
      </c>
      <c r="AC314" s="46" t="s">
        <v>3990</v>
      </c>
      <c r="AD314" s="46" t="s">
        <v>1426</v>
      </c>
    </row>
    <row r="315" spans="19:30" x14ac:dyDescent="0.25">
      <c r="AB315" s="46" t="s">
        <v>856</v>
      </c>
      <c r="AC315" s="46" t="s">
        <v>1414</v>
      </c>
      <c r="AD315" s="46" t="s">
        <v>4263</v>
      </c>
    </row>
    <row r="316" spans="19:30" x14ac:dyDescent="0.25">
      <c r="AB316" s="46" t="s">
        <v>857</v>
      </c>
      <c r="AC316" s="46" t="s">
        <v>3981</v>
      </c>
      <c r="AD316" s="46" t="s">
        <v>4263</v>
      </c>
    </row>
    <row r="317" spans="19:30" x14ac:dyDescent="0.25">
      <c r="AB317" s="46" t="s">
        <v>858</v>
      </c>
      <c r="AC317" s="46" t="s">
        <v>1122</v>
      </c>
      <c r="AD317" s="46" t="s">
        <v>3998</v>
      </c>
    </row>
    <row r="318" spans="19:30" x14ac:dyDescent="0.25">
      <c r="AB318" s="46" t="s">
        <v>859</v>
      </c>
      <c r="AC318" s="46" t="s">
        <v>1117</v>
      </c>
      <c r="AD318" s="46" t="s">
        <v>3918</v>
      </c>
    </row>
    <row r="319" spans="19:30" x14ac:dyDescent="0.25">
      <c r="AB319" s="46" t="s">
        <v>860</v>
      </c>
      <c r="AC319" s="46" t="s">
        <v>1117</v>
      </c>
      <c r="AD319" s="46" t="s">
        <v>3974</v>
      </c>
    </row>
    <row r="320" spans="19:30" x14ac:dyDescent="0.25">
      <c r="AB320" s="46" t="s">
        <v>861</v>
      </c>
      <c r="AC320" s="46" t="s">
        <v>1118</v>
      </c>
      <c r="AD320" s="46" t="s">
        <v>3922</v>
      </c>
    </row>
    <row r="321" spans="28:30" x14ac:dyDescent="0.25">
      <c r="AB321" s="46" t="s">
        <v>862</v>
      </c>
      <c r="AC321" s="46" t="s">
        <v>1118</v>
      </c>
      <c r="AD321" s="46" t="s">
        <v>1141</v>
      </c>
    </row>
    <row r="322" spans="28:30" x14ac:dyDescent="0.25">
      <c r="AB322" s="46" t="s">
        <v>863</v>
      </c>
      <c r="AC322" s="46" t="s">
        <v>1118</v>
      </c>
      <c r="AD322" s="46" t="s">
        <v>1142</v>
      </c>
    </row>
    <row r="323" spans="28:30" x14ac:dyDescent="0.25">
      <c r="AB323" s="46" t="s">
        <v>864</v>
      </c>
      <c r="AC323" s="46" t="s">
        <v>1122</v>
      </c>
      <c r="AD323" s="46" t="s">
        <v>1427</v>
      </c>
    </row>
    <row r="324" spans="28:30" x14ac:dyDescent="0.25">
      <c r="AB324" s="46" t="s">
        <v>865</v>
      </c>
      <c r="AC324" s="46" t="s">
        <v>1144</v>
      </c>
      <c r="AD324" s="46" t="s">
        <v>1427</v>
      </c>
    </row>
    <row r="325" spans="28:30" x14ac:dyDescent="0.25">
      <c r="AB325" s="46" t="s">
        <v>866</v>
      </c>
      <c r="AC325" s="46" t="s">
        <v>1180</v>
      </c>
      <c r="AD325" s="46" t="s">
        <v>1427</v>
      </c>
    </row>
    <row r="326" spans="28:30" x14ac:dyDescent="0.25">
      <c r="AB326" s="46" t="s">
        <v>867</v>
      </c>
      <c r="AC326" s="46" t="s">
        <v>1118</v>
      </c>
      <c r="AD326" s="46" t="s">
        <v>1427</v>
      </c>
    </row>
    <row r="327" spans="28:30" x14ac:dyDescent="0.25">
      <c r="AB327" s="46" t="s">
        <v>868</v>
      </c>
      <c r="AC327" s="46" t="s">
        <v>1140</v>
      </c>
      <c r="AD327" s="46" t="s">
        <v>1403</v>
      </c>
    </row>
    <row r="328" spans="28:30" x14ac:dyDescent="0.25">
      <c r="AB328" s="46" t="s">
        <v>869</v>
      </c>
      <c r="AC328" s="46" t="s">
        <v>3940</v>
      </c>
      <c r="AD328" s="46" t="s">
        <v>1396</v>
      </c>
    </row>
    <row r="329" spans="28:30" x14ac:dyDescent="0.25">
      <c r="AB329" s="46" t="s">
        <v>870</v>
      </c>
      <c r="AC329" s="46" t="s">
        <v>1122</v>
      </c>
      <c r="AD329" s="46" t="s">
        <v>1396</v>
      </c>
    </row>
    <row r="330" spans="28:30" x14ac:dyDescent="0.25">
      <c r="AB330" s="46" t="s">
        <v>871</v>
      </c>
      <c r="AC330" s="46" t="s">
        <v>1126</v>
      </c>
      <c r="AD330" s="46" t="s">
        <v>1396</v>
      </c>
    </row>
    <row r="331" spans="28:30" x14ac:dyDescent="0.25">
      <c r="AB331" s="46" t="s">
        <v>872</v>
      </c>
      <c r="AC331" s="46" t="s">
        <v>1124</v>
      </c>
      <c r="AD331" s="46" t="s">
        <v>1396</v>
      </c>
    </row>
    <row r="332" spans="28:30" x14ac:dyDescent="0.25">
      <c r="AB332" s="46" t="s">
        <v>873</v>
      </c>
      <c r="AC332" s="46" t="s">
        <v>3992</v>
      </c>
      <c r="AD332" s="46" t="s">
        <v>1396</v>
      </c>
    </row>
    <row r="333" spans="28:30" x14ac:dyDescent="0.25">
      <c r="AB333" s="46" t="s">
        <v>874</v>
      </c>
      <c r="AC333" s="46" t="s">
        <v>1144</v>
      </c>
      <c r="AD333" s="46" t="s">
        <v>1396</v>
      </c>
    </row>
    <row r="334" spans="28:30" x14ac:dyDescent="0.25">
      <c r="AB334" s="46" t="s">
        <v>875</v>
      </c>
      <c r="AC334" s="46" t="s">
        <v>3947</v>
      </c>
      <c r="AD334" s="46" t="s">
        <v>1396</v>
      </c>
    </row>
    <row r="335" spans="28:30" x14ac:dyDescent="0.25">
      <c r="AB335" s="46" t="s">
        <v>876</v>
      </c>
      <c r="AC335" s="46" t="s">
        <v>1127</v>
      </c>
      <c r="AD335" s="46" t="s">
        <v>1396</v>
      </c>
    </row>
    <row r="336" spans="28:30" x14ac:dyDescent="0.25">
      <c r="AB336" s="46" t="s">
        <v>877</v>
      </c>
      <c r="AC336" s="46" t="s">
        <v>1166</v>
      </c>
      <c r="AD336" s="46" t="s">
        <v>1396</v>
      </c>
    </row>
    <row r="337" spans="28:30" x14ac:dyDescent="0.25">
      <c r="AB337" s="46" t="s">
        <v>878</v>
      </c>
      <c r="AC337" s="46" t="s">
        <v>1422</v>
      </c>
      <c r="AD337" s="46" t="s">
        <v>1396</v>
      </c>
    </row>
    <row r="338" spans="28:30" x14ac:dyDescent="0.25">
      <c r="AB338" s="46" t="s">
        <v>879</v>
      </c>
      <c r="AC338" s="46" t="s">
        <v>4004</v>
      </c>
      <c r="AD338" s="46" t="s">
        <v>1396</v>
      </c>
    </row>
    <row r="339" spans="28:30" x14ac:dyDescent="0.25">
      <c r="AB339" s="46" t="s">
        <v>880</v>
      </c>
      <c r="AC339" s="46" t="s">
        <v>1162</v>
      </c>
      <c r="AD339" s="46" t="s">
        <v>1398</v>
      </c>
    </row>
    <row r="340" spans="28:30" x14ac:dyDescent="0.25">
      <c r="AB340" s="46" t="s">
        <v>881</v>
      </c>
      <c r="AC340" s="46" t="s">
        <v>3940</v>
      </c>
      <c r="AD340" s="46" t="s">
        <v>1398</v>
      </c>
    </row>
    <row r="341" spans="28:30" x14ac:dyDescent="0.25">
      <c r="AB341" s="46" t="s">
        <v>882</v>
      </c>
      <c r="AC341" s="46" t="s">
        <v>1122</v>
      </c>
      <c r="AD341" s="46" t="s">
        <v>1398</v>
      </c>
    </row>
    <row r="342" spans="28:30" x14ac:dyDescent="0.25">
      <c r="AB342" s="46" t="s">
        <v>883</v>
      </c>
      <c r="AC342" s="46" t="s">
        <v>1150</v>
      </c>
      <c r="AD342" s="46" t="s">
        <v>1398</v>
      </c>
    </row>
    <row r="343" spans="28:30" x14ac:dyDescent="0.25">
      <c r="AB343" s="46" t="s">
        <v>884</v>
      </c>
      <c r="AC343" s="46" t="s">
        <v>1166</v>
      </c>
      <c r="AD343" s="46" t="s">
        <v>1398</v>
      </c>
    </row>
    <row r="344" spans="28:30" x14ac:dyDescent="0.25">
      <c r="AB344" s="46" t="s">
        <v>885</v>
      </c>
      <c r="AC344" s="46" t="s">
        <v>1130</v>
      </c>
      <c r="AD344" s="46" t="s">
        <v>1398</v>
      </c>
    </row>
    <row r="345" spans="28:30" x14ac:dyDescent="0.25">
      <c r="AB345" s="46" t="s">
        <v>886</v>
      </c>
      <c r="AC345" s="46" t="s">
        <v>3990</v>
      </c>
      <c r="AD345" s="46" t="s">
        <v>1398</v>
      </c>
    </row>
    <row r="346" spans="28:30" x14ac:dyDescent="0.25">
      <c r="AB346" s="46" t="s">
        <v>887</v>
      </c>
      <c r="AC346" s="46" t="s">
        <v>1180</v>
      </c>
      <c r="AD346" s="46" t="s">
        <v>1398</v>
      </c>
    </row>
    <row r="347" spans="28:30" x14ac:dyDescent="0.25">
      <c r="AB347" s="46" t="s">
        <v>888</v>
      </c>
      <c r="AC347" s="46" t="s">
        <v>1118</v>
      </c>
      <c r="AD347" s="46" t="s">
        <v>1398</v>
      </c>
    </row>
    <row r="348" spans="28:30" x14ac:dyDescent="0.25">
      <c r="AB348" s="46" t="s">
        <v>889</v>
      </c>
      <c r="AC348" s="46" t="s">
        <v>3999</v>
      </c>
      <c r="AD348" s="46" t="s">
        <v>1428</v>
      </c>
    </row>
    <row r="349" spans="28:30" x14ac:dyDescent="0.25">
      <c r="AB349" s="46" t="s">
        <v>890</v>
      </c>
      <c r="AC349" s="46" t="s">
        <v>1122</v>
      </c>
      <c r="AD349" s="46" t="s">
        <v>1429</v>
      </c>
    </row>
    <row r="350" spans="28:30" x14ac:dyDescent="0.25">
      <c r="AB350" s="46" t="s">
        <v>891</v>
      </c>
      <c r="AC350" s="46" t="s">
        <v>1122</v>
      </c>
      <c r="AD350" s="46" t="s">
        <v>1430</v>
      </c>
    </row>
    <row r="351" spans="28:30" x14ac:dyDescent="0.25">
      <c r="AB351" s="46" t="s">
        <v>892</v>
      </c>
      <c r="AC351" s="46" t="s">
        <v>1117</v>
      </c>
      <c r="AD351" s="46" t="s">
        <v>1398</v>
      </c>
    </row>
    <row r="352" spans="28:30" x14ac:dyDescent="0.25">
      <c r="AB352" s="46" t="s">
        <v>893</v>
      </c>
      <c r="AC352" s="46" t="s">
        <v>1431</v>
      </c>
      <c r="AD352" s="46" t="s">
        <v>1432</v>
      </c>
    </row>
    <row r="353" spans="28:30" x14ac:dyDescent="0.25">
      <c r="AB353" s="46" t="s">
        <v>894</v>
      </c>
      <c r="AC353" s="46" t="s">
        <v>1130</v>
      </c>
      <c r="AD353" s="46" t="s">
        <v>3953</v>
      </c>
    </row>
    <row r="354" spans="28:30" x14ac:dyDescent="0.25">
      <c r="AB354" s="46" t="s">
        <v>895</v>
      </c>
      <c r="AC354" s="46" t="s">
        <v>1130</v>
      </c>
      <c r="AD354" s="46" t="s">
        <v>1400</v>
      </c>
    </row>
    <row r="355" spans="28:30" x14ac:dyDescent="0.25">
      <c r="AB355" s="46" t="s">
        <v>896</v>
      </c>
      <c r="AC355" s="46" t="s">
        <v>1122</v>
      </c>
      <c r="AD355" s="46" t="s">
        <v>1433</v>
      </c>
    </row>
    <row r="356" spans="28:30" x14ac:dyDescent="0.25">
      <c r="AB356" s="46" t="s">
        <v>897</v>
      </c>
      <c r="AC356" s="46" t="s">
        <v>1122</v>
      </c>
      <c r="AD356" s="46" t="s">
        <v>1434</v>
      </c>
    </row>
    <row r="357" spans="28:30" x14ac:dyDescent="0.25">
      <c r="AB357" s="46" t="s">
        <v>898</v>
      </c>
      <c r="AC357" s="46" t="s">
        <v>3990</v>
      </c>
      <c r="AD357" s="46" t="s">
        <v>3988</v>
      </c>
    </row>
    <row r="358" spans="28:30" x14ac:dyDescent="0.25">
      <c r="AB358" s="46" t="s">
        <v>899</v>
      </c>
      <c r="AC358" s="46" t="s">
        <v>1130</v>
      </c>
      <c r="AD358" s="46" t="s">
        <v>3951</v>
      </c>
    </row>
    <row r="359" spans="28:30" x14ac:dyDescent="0.25">
      <c r="AB359" s="46" t="s">
        <v>900</v>
      </c>
      <c r="AC359" s="46" t="s">
        <v>1117</v>
      </c>
      <c r="AD359" s="46" t="s">
        <v>3951</v>
      </c>
    </row>
    <row r="360" spans="28:30" x14ac:dyDescent="0.25">
      <c r="AB360" s="46" t="s">
        <v>901</v>
      </c>
      <c r="AC360" s="46" t="s">
        <v>1180</v>
      </c>
      <c r="AD360" s="46" t="s">
        <v>3923</v>
      </c>
    </row>
    <row r="361" spans="28:30" x14ac:dyDescent="0.25">
      <c r="AB361" s="46" t="s">
        <v>902</v>
      </c>
      <c r="AC361" s="46" t="s">
        <v>1166</v>
      </c>
      <c r="AD361" s="46" t="s">
        <v>1435</v>
      </c>
    </row>
    <row r="362" spans="28:30" x14ac:dyDescent="0.25">
      <c r="AB362" s="46" t="s">
        <v>903</v>
      </c>
      <c r="AC362" s="46" t="s">
        <v>1122</v>
      </c>
      <c r="AD362" s="46" t="s">
        <v>1436</v>
      </c>
    </row>
    <row r="363" spans="28:30" x14ac:dyDescent="0.25">
      <c r="AB363" s="46" t="s">
        <v>904</v>
      </c>
      <c r="AC363" s="46" t="s">
        <v>3940</v>
      </c>
      <c r="AD363" s="46" t="s">
        <v>1435</v>
      </c>
    </row>
    <row r="364" spans="28:30" x14ac:dyDescent="0.25">
      <c r="AB364" s="46" t="s">
        <v>905</v>
      </c>
      <c r="AC364" s="46" t="s">
        <v>3940</v>
      </c>
      <c r="AD364" s="46" t="s">
        <v>1437</v>
      </c>
    </row>
    <row r="365" spans="28:30" x14ac:dyDescent="0.25">
      <c r="AB365" s="46" t="s">
        <v>906</v>
      </c>
      <c r="AC365" s="46" t="s">
        <v>1166</v>
      </c>
      <c r="AD365" s="46" t="s">
        <v>1437</v>
      </c>
    </row>
    <row r="366" spans="28:30" x14ac:dyDescent="0.25">
      <c r="AB366" s="46" t="s">
        <v>907</v>
      </c>
      <c r="AC366" s="46" t="s">
        <v>1118</v>
      </c>
      <c r="AD366" s="46" t="s">
        <v>1399</v>
      </c>
    </row>
    <row r="367" spans="28:30" x14ac:dyDescent="0.25">
      <c r="AB367" s="46" t="s">
        <v>908</v>
      </c>
      <c r="AC367" s="46" t="s">
        <v>3990</v>
      </c>
      <c r="AD367" s="46" t="s">
        <v>1437</v>
      </c>
    </row>
    <row r="368" spans="28:30" x14ac:dyDescent="0.25">
      <c r="AB368" s="46" t="s">
        <v>909</v>
      </c>
      <c r="AC368" s="46" t="s">
        <v>3992</v>
      </c>
      <c r="AD368" s="46" t="s">
        <v>3946</v>
      </c>
    </row>
    <row r="369" spans="28:30" x14ac:dyDescent="0.25">
      <c r="AB369" s="46" t="s">
        <v>910</v>
      </c>
      <c r="AC369" s="46" t="s">
        <v>1117</v>
      </c>
      <c r="AD369" s="46" t="s">
        <v>4264</v>
      </c>
    </row>
    <row r="370" spans="28:30" x14ac:dyDescent="0.25">
      <c r="AB370" s="46" t="s">
        <v>911</v>
      </c>
      <c r="AC370" s="46" t="s">
        <v>1122</v>
      </c>
      <c r="AD370" s="46" t="s">
        <v>1438</v>
      </c>
    </row>
    <row r="371" spans="28:30" x14ac:dyDescent="0.25">
      <c r="AB371" s="46" t="s">
        <v>4132</v>
      </c>
      <c r="AC371" s="46" t="s">
        <v>1117</v>
      </c>
      <c r="AD371" s="46" t="s">
        <v>3952</v>
      </c>
    </row>
    <row r="372" spans="28:30" x14ac:dyDescent="0.25">
      <c r="AB372" s="46" t="s">
        <v>4133</v>
      </c>
      <c r="AC372" s="46" t="s">
        <v>1118</v>
      </c>
      <c r="AD372" s="46" t="s">
        <v>3952</v>
      </c>
    </row>
    <row r="373" spans="28:30" x14ac:dyDescent="0.25">
      <c r="AB373" s="46" t="s">
        <v>4134</v>
      </c>
      <c r="AC373" s="46" t="s">
        <v>1118</v>
      </c>
      <c r="AD373" s="46" t="s">
        <v>3953</v>
      </c>
    </row>
    <row r="374" spans="28:30" x14ac:dyDescent="0.25">
      <c r="AB374" s="46" t="s">
        <v>4135</v>
      </c>
      <c r="AC374" s="46" t="s">
        <v>1166</v>
      </c>
      <c r="AD374" s="46" t="s">
        <v>4136</v>
      </c>
    </row>
    <row r="375" spans="28:30" x14ac:dyDescent="0.25">
      <c r="AB375" s="46" t="s">
        <v>4265</v>
      </c>
      <c r="AC375" s="46" t="s">
        <v>3990</v>
      </c>
      <c r="AD375" s="46" t="s">
        <v>3941</v>
      </c>
    </row>
    <row r="376" spans="28:30" x14ac:dyDescent="0.25">
      <c r="AB376" s="46" t="s">
        <v>4467</v>
      </c>
      <c r="AC376" s="46" t="s">
        <v>3990</v>
      </c>
      <c r="AD376" s="46" t="s">
        <v>3948</v>
      </c>
    </row>
    <row r="377" spans="28:30" x14ac:dyDescent="0.25">
      <c r="AB377" s="46" t="s">
        <v>912</v>
      </c>
      <c r="AC377" s="46">
        <v>2.1</v>
      </c>
      <c r="AD377" s="46" t="s">
        <v>1439</v>
      </c>
    </row>
    <row r="378" spans="28:30" x14ac:dyDescent="0.25">
      <c r="AB378" s="46" t="s">
        <v>913</v>
      </c>
      <c r="AC378" s="46">
        <v>2.2000000000000002</v>
      </c>
      <c r="AD378" s="46" t="s">
        <v>1440</v>
      </c>
    </row>
    <row r="379" spans="28:30" x14ac:dyDescent="0.25">
      <c r="AB379" s="46" t="s">
        <v>914</v>
      </c>
      <c r="AC379" s="46">
        <v>2.2000000000000002</v>
      </c>
      <c r="AD379" s="46" t="s">
        <v>1441</v>
      </c>
    </row>
    <row r="380" spans="28:30" x14ac:dyDescent="0.25">
      <c r="AB380" s="46" t="s">
        <v>915</v>
      </c>
      <c r="AC380" s="46">
        <v>2.2999999999999998</v>
      </c>
      <c r="AD380" s="46" t="s">
        <v>1442</v>
      </c>
    </row>
    <row r="381" spans="28:30" x14ac:dyDescent="0.25">
      <c r="AB381" s="46" t="s">
        <v>916</v>
      </c>
      <c r="AC381" s="46">
        <v>2.2000000000000002</v>
      </c>
      <c r="AD381" s="46" t="s">
        <v>1443</v>
      </c>
    </row>
    <row r="382" spans="28:30" x14ac:dyDescent="0.25">
      <c r="AB382" s="46" t="s">
        <v>917</v>
      </c>
      <c r="AC382" s="46">
        <v>2.2999999999999998</v>
      </c>
      <c r="AD382" s="46" t="s">
        <v>1444</v>
      </c>
    </row>
    <row r="383" spans="28:30" x14ac:dyDescent="0.25">
      <c r="AB383" s="46" t="s">
        <v>918</v>
      </c>
      <c r="AC383" s="46">
        <v>2.2000000000000002</v>
      </c>
      <c r="AD383" s="46" t="s">
        <v>1445</v>
      </c>
    </row>
    <row r="384" spans="28:30" x14ac:dyDescent="0.25">
      <c r="AB384" s="46" t="s">
        <v>919</v>
      </c>
      <c r="AC384" s="46">
        <v>2.1</v>
      </c>
      <c r="AD384" s="46" t="s">
        <v>1446</v>
      </c>
    </row>
    <row r="385" spans="28:30" x14ac:dyDescent="0.25">
      <c r="AB385" s="46" t="s">
        <v>920</v>
      </c>
      <c r="AC385" s="46">
        <v>2.1</v>
      </c>
      <c r="AD385" s="46" t="s">
        <v>1447</v>
      </c>
    </row>
    <row r="386" spans="28:30" x14ac:dyDescent="0.25">
      <c r="AB386" s="46" t="s">
        <v>921</v>
      </c>
      <c r="AC386" s="46">
        <v>2.1</v>
      </c>
      <c r="AD386" s="46" t="s">
        <v>1448</v>
      </c>
    </row>
    <row r="387" spans="28:30" x14ac:dyDescent="0.25">
      <c r="AB387" s="46" t="s">
        <v>922</v>
      </c>
      <c r="AC387" s="46">
        <v>2.2000000000000002</v>
      </c>
      <c r="AD387" s="46" t="s">
        <v>1449</v>
      </c>
    </row>
    <row r="388" spans="28:30" x14ac:dyDescent="0.25">
      <c r="AB388" s="46" t="s">
        <v>923</v>
      </c>
      <c r="AC388" s="46">
        <v>2.2999999999999998</v>
      </c>
      <c r="AD388" s="46" t="s">
        <v>4038</v>
      </c>
    </row>
    <row r="389" spans="28:30" x14ac:dyDescent="0.25">
      <c r="AB389" s="46" t="s">
        <v>924</v>
      </c>
      <c r="AC389" s="46">
        <v>2.2999999999999998</v>
      </c>
      <c r="AD389" s="46" t="s">
        <v>4039</v>
      </c>
    </row>
    <row r="390" spans="28:30" x14ac:dyDescent="0.25">
      <c r="AB390" s="46" t="s">
        <v>925</v>
      </c>
      <c r="AC390" s="46">
        <v>2.2000000000000002</v>
      </c>
      <c r="AD390" s="46" t="s">
        <v>4040</v>
      </c>
    </row>
    <row r="391" spans="28:30" x14ac:dyDescent="0.25">
      <c r="AB391" s="46" t="s">
        <v>926</v>
      </c>
      <c r="AC391" s="46">
        <v>2.2000000000000002</v>
      </c>
      <c r="AD391" s="46" t="s">
        <v>4041</v>
      </c>
    </row>
    <row r="392" spans="28:30" x14ac:dyDescent="0.25">
      <c r="AB392" s="46" t="s">
        <v>927</v>
      </c>
      <c r="AC392" s="46">
        <v>2.2000000000000002</v>
      </c>
      <c r="AD392" s="46" t="s">
        <v>4042</v>
      </c>
    </row>
    <row r="393" spans="28:30" x14ac:dyDescent="0.25">
      <c r="AB393" s="46" t="s">
        <v>928</v>
      </c>
      <c r="AC393" s="46">
        <v>2.2000000000000002</v>
      </c>
      <c r="AD393" s="46" t="s">
        <v>4043</v>
      </c>
    </row>
    <row r="394" spans="28:30" x14ac:dyDescent="0.25">
      <c r="AB394" s="46" t="s">
        <v>929</v>
      </c>
      <c r="AC394" s="46">
        <v>2.2999999999999998</v>
      </c>
      <c r="AD394" s="46" t="s">
        <v>4044</v>
      </c>
    </row>
    <row r="395" spans="28:30" x14ac:dyDescent="0.25">
      <c r="AB395" s="46" t="s">
        <v>930</v>
      </c>
      <c r="AC395" s="46">
        <v>2.2999999999999998</v>
      </c>
      <c r="AD395" s="46" t="s">
        <v>4045</v>
      </c>
    </row>
    <row r="396" spans="28:30" x14ac:dyDescent="0.25">
      <c r="AB396" s="46" t="s">
        <v>931</v>
      </c>
      <c r="AC396" s="46">
        <v>2.1</v>
      </c>
      <c r="AD396" s="46" t="s">
        <v>4046</v>
      </c>
    </row>
    <row r="397" spans="28:30" x14ac:dyDescent="0.25">
      <c r="AB397" s="46" t="s">
        <v>932</v>
      </c>
      <c r="AC397" s="46">
        <v>2.2000000000000002</v>
      </c>
      <c r="AD397" s="46" t="s">
        <v>4047</v>
      </c>
    </row>
    <row r="398" spans="28:30" x14ac:dyDescent="0.25">
      <c r="AB398" s="46" t="s">
        <v>933</v>
      </c>
      <c r="AC398" s="46">
        <v>2.2000000000000002</v>
      </c>
      <c r="AD398" s="46" t="s">
        <v>4048</v>
      </c>
    </row>
    <row r="399" spans="28:30" x14ac:dyDescent="0.25">
      <c r="AB399" s="46" t="s">
        <v>934</v>
      </c>
      <c r="AC399" s="46">
        <v>2.1</v>
      </c>
      <c r="AD399" s="46" t="s">
        <v>4049</v>
      </c>
    </row>
    <row r="400" spans="28:30" x14ac:dyDescent="0.25">
      <c r="AB400" s="46" t="s">
        <v>935</v>
      </c>
      <c r="AC400" s="46">
        <v>2.1</v>
      </c>
      <c r="AD400" s="46" t="s">
        <v>4050</v>
      </c>
    </row>
    <row r="401" spans="28:30" x14ac:dyDescent="0.25">
      <c r="AB401" s="46" t="s">
        <v>936</v>
      </c>
      <c r="AC401" s="46">
        <v>2.1</v>
      </c>
      <c r="AD401" s="46" t="s">
        <v>4051</v>
      </c>
    </row>
    <row r="402" spans="28:30" x14ac:dyDescent="0.25">
      <c r="AB402" s="46" t="s">
        <v>937</v>
      </c>
      <c r="AC402" s="46">
        <v>2.1</v>
      </c>
      <c r="AD402" s="46" t="s">
        <v>4052</v>
      </c>
    </row>
    <row r="403" spans="28:30" x14ac:dyDescent="0.25">
      <c r="AB403" s="46" t="s">
        <v>938</v>
      </c>
      <c r="AC403" s="46">
        <v>2.1</v>
      </c>
      <c r="AD403" s="46" t="s">
        <v>4053</v>
      </c>
    </row>
    <row r="404" spans="28:30" x14ac:dyDescent="0.25">
      <c r="AB404" s="46" t="s">
        <v>939</v>
      </c>
      <c r="AC404" s="46">
        <v>2.1</v>
      </c>
      <c r="AD404" s="46" t="s">
        <v>4054</v>
      </c>
    </row>
    <row r="405" spans="28:30" x14ac:dyDescent="0.25">
      <c r="AB405" s="46" t="s">
        <v>940</v>
      </c>
      <c r="AC405" s="46">
        <v>2.1</v>
      </c>
      <c r="AD405" s="46" t="s">
        <v>4055</v>
      </c>
    </row>
    <row r="406" spans="28:30" x14ac:dyDescent="0.25">
      <c r="AB406" s="46" t="s">
        <v>941</v>
      </c>
      <c r="AC406" s="46">
        <v>2.1</v>
      </c>
      <c r="AD406" s="46" t="s">
        <v>4056</v>
      </c>
    </row>
    <row r="407" spans="28:30" x14ac:dyDescent="0.25">
      <c r="AB407" s="46" t="s">
        <v>942</v>
      </c>
      <c r="AC407" s="46">
        <v>2.2999999999999998</v>
      </c>
      <c r="AD407" s="46" t="s">
        <v>4057</v>
      </c>
    </row>
    <row r="408" spans="28:30" x14ac:dyDescent="0.25">
      <c r="AB408" s="46" t="s">
        <v>943</v>
      </c>
      <c r="AC408" s="46">
        <v>2.1</v>
      </c>
      <c r="AD408" s="46" t="s">
        <v>4058</v>
      </c>
    </row>
    <row r="409" spans="28:30" x14ac:dyDescent="0.25">
      <c r="AB409" s="46" t="s">
        <v>944</v>
      </c>
      <c r="AC409" s="46">
        <v>2.2000000000000002</v>
      </c>
      <c r="AD409" s="46" t="s">
        <v>4059</v>
      </c>
    </row>
    <row r="410" spans="28:30" x14ac:dyDescent="0.25">
      <c r="AB410" s="46" t="s">
        <v>945</v>
      </c>
      <c r="AC410" s="46">
        <v>2.2000000000000002</v>
      </c>
      <c r="AD410" s="46" t="s">
        <v>4060</v>
      </c>
    </row>
    <row r="411" spans="28:30" x14ac:dyDescent="0.25">
      <c r="AB411" s="46" t="s">
        <v>946</v>
      </c>
      <c r="AC411" s="46">
        <v>2.2999999999999998</v>
      </c>
      <c r="AD411" s="46" t="s">
        <v>4061</v>
      </c>
    </row>
    <row r="412" spans="28:30" x14ac:dyDescent="0.25">
      <c r="AB412" s="46" t="s">
        <v>947</v>
      </c>
      <c r="AC412" s="46">
        <v>2.2000000000000002</v>
      </c>
      <c r="AD412" s="46" t="s">
        <v>4062</v>
      </c>
    </row>
    <row r="413" spans="28:30" x14ac:dyDescent="0.25">
      <c r="AB413" s="46" t="s">
        <v>948</v>
      </c>
      <c r="AC413" s="46">
        <v>2.2999999999999998</v>
      </c>
      <c r="AD413" s="46" t="s">
        <v>4063</v>
      </c>
    </row>
    <row r="414" spans="28:30" x14ac:dyDescent="0.25">
      <c r="AB414" s="46" t="s">
        <v>949</v>
      </c>
      <c r="AC414" s="46">
        <v>2.1</v>
      </c>
      <c r="AD414" s="46" t="s">
        <v>4064</v>
      </c>
    </row>
    <row r="415" spans="28:30" x14ac:dyDescent="0.25">
      <c r="AB415" s="46" t="s">
        <v>950</v>
      </c>
      <c r="AC415" s="46">
        <v>2.2999999999999998</v>
      </c>
      <c r="AD415" s="46" t="s">
        <v>4065</v>
      </c>
    </row>
    <row r="416" spans="28:30" x14ac:dyDescent="0.25">
      <c r="AB416" s="46" t="s">
        <v>951</v>
      </c>
      <c r="AC416" s="46">
        <v>6.1</v>
      </c>
      <c r="AD416" s="46" t="s">
        <v>4066</v>
      </c>
    </row>
    <row r="417" spans="28:30" x14ac:dyDescent="0.25">
      <c r="AB417" s="46" t="s">
        <v>952</v>
      </c>
      <c r="AC417" s="46">
        <v>8</v>
      </c>
      <c r="AD417" s="46" t="s">
        <v>4067</v>
      </c>
    </row>
    <row r="418" spans="28:30" x14ac:dyDescent="0.25">
      <c r="AB418" s="46" t="s">
        <v>953</v>
      </c>
      <c r="AC418" s="46">
        <v>2.2999999999999998</v>
      </c>
      <c r="AD418" s="46" t="s">
        <v>4068</v>
      </c>
    </row>
    <row r="419" spans="28:30" x14ac:dyDescent="0.25">
      <c r="AB419" s="46" t="s">
        <v>954</v>
      </c>
      <c r="AC419" s="46">
        <v>2.1</v>
      </c>
      <c r="AD419" s="46" t="s">
        <v>4069</v>
      </c>
    </row>
    <row r="420" spans="28:30" x14ac:dyDescent="0.25">
      <c r="AB420" s="46" t="s">
        <v>955</v>
      </c>
      <c r="AC420" s="46">
        <v>2.2000000000000002</v>
      </c>
      <c r="AD420" s="46" t="s">
        <v>4070</v>
      </c>
    </row>
    <row r="421" spans="28:30" x14ac:dyDescent="0.25">
      <c r="AB421" s="46" t="s">
        <v>956</v>
      </c>
      <c r="AC421" s="46">
        <v>2.1</v>
      </c>
      <c r="AD421" s="46" t="s">
        <v>4071</v>
      </c>
    </row>
    <row r="422" spans="28:30" x14ac:dyDescent="0.25">
      <c r="AB422" s="46" t="s">
        <v>957</v>
      </c>
      <c r="AC422" s="46">
        <v>2.2000000000000002</v>
      </c>
      <c r="AD422" s="46" t="s">
        <v>4072</v>
      </c>
    </row>
    <row r="423" spans="28:30" x14ac:dyDescent="0.25">
      <c r="AB423" s="46" t="s">
        <v>958</v>
      </c>
      <c r="AC423" s="46">
        <v>2.1</v>
      </c>
      <c r="AD423" s="46" t="s">
        <v>4073</v>
      </c>
    </row>
    <row r="424" spans="28:30" x14ac:dyDescent="0.25">
      <c r="AB424" s="46" t="s">
        <v>959</v>
      </c>
      <c r="AC424" s="46">
        <v>2.1</v>
      </c>
      <c r="AD424" s="46" t="s">
        <v>4074</v>
      </c>
    </row>
    <row r="425" spans="28:30" x14ac:dyDescent="0.25">
      <c r="AB425" s="46" t="s">
        <v>960</v>
      </c>
      <c r="AC425" s="46">
        <v>2.2999999999999998</v>
      </c>
      <c r="AD425" s="46" t="s">
        <v>4075</v>
      </c>
    </row>
    <row r="426" spans="28:30" x14ac:dyDescent="0.25">
      <c r="AB426" s="46" t="s">
        <v>961</v>
      </c>
      <c r="AC426" s="46">
        <v>2.1</v>
      </c>
      <c r="AD426" s="46" t="s">
        <v>4076</v>
      </c>
    </row>
    <row r="427" spans="28:30" x14ac:dyDescent="0.25">
      <c r="AB427" s="46" t="s">
        <v>962</v>
      </c>
      <c r="AC427" s="46">
        <v>2.2999999999999998</v>
      </c>
      <c r="AD427" s="46" t="s">
        <v>4077</v>
      </c>
    </row>
    <row r="428" spans="28:30" x14ac:dyDescent="0.25">
      <c r="AB428" s="46" t="s">
        <v>963</v>
      </c>
      <c r="AC428" s="46">
        <v>2.2000000000000002</v>
      </c>
      <c r="AD428" s="46" t="s">
        <v>4078</v>
      </c>
    </row>
    <row r="429" spans="28:30" x14ac:dyDescent="0.25">
      <c r="AB429" s="46" t="s">
        <v>964</v>
      </c>
      <c r="AC429" s="46">
        <v>2.2000000000000002</v>
      </c>
      <c r="AD429" s="46" t="s">
        <v>4079</v>
      </c>
    </row>
    <row r="430" spans="28:30" x14ac:dyDescent="0.25">
      <c r="AB430" s="46" t="s">
        <v>965</v>
      </c>
      <c r="AC430" s="46">
        <v>2.2999999999999998</v>
      </c>
      <c r="AD430" s="46" t="s">
        <v>4080</v>
      </c>
    </row>
    <row r="431" spans="28:30" x14ac:dyDescent="0.25">
      <c r="AB431" s="46" t="s">
        <v>966</v>
      </c>
      <c r="AC431" s="46">
        <v>2.2999999999999998</v>
      </c>
      <c r="AD431" s="46" t="s">
        <v>4081</v>
      </c>
    </row>
    <row r="432" spans="28:30" x14ac:dyDescent="0.25">
      <c r="AB432" s="46" t="s">
        <v>967</v>
      </c>
      <c r="AC432" s="46">
        <v>2.2000000000000002</v>
      </c>
      <c r="AD432" s="46" t="s">
        <v>4082</v>
      </c>
    </row>
    <row r="433" spans="28:30" x14ac:dyDescent="0.25">
      <c r="AB433" s="46" t="s">
        <v>968</v>
      </c>
      <c r="AC433" s="46">
        <v>2.2999999999999998</v>
      </c>
      <c r="AD433" s="46" t="s">
        <v>4083</v>
      </c>
    </row>
    <row r="434" spans="28:30" x14ac:dyDescent="0.25">
      <c r="AB434" s="46" t="s">
        <v>969</v>
      </c>
      <c r="AC434" s="46">
        <v>2.2000000000000002</v>
      </c>
      <c r="AD434" s="46" t="s">
        <v>4084</v>
      </c>
    </row>
    <row r="435" spans="28:30" x14ac:dyDescent="0.25">
      <c r="AB435" s="46" t="s">
        <v>970</v>
      </c>
      <c r="AC435" s="46">
        <v>2.2000000000000002</v>
      </c>
      <c r="AD435" s="46" t="s">
        <v>4085</v>
      </c>
    </row>
    <row r="436" spans="28:30" x14ac:dyDescent="0.25">
      <c r="AB436" s="46" t="s">
        <v>971</v>
      </c>
      <c r="AC436" s="46">
        <v>2.1</v>
      </c>
      <c r="AD436" s="46" t="s">
        <v>4086</v>
      </c>
    </row>
    <row r="437" spans="28:30" x14ac:dyDescent="0.25">
      <c r="AB437" s="46" t="s">
        <v>972</v>
      </c>
      <c r="AC437" s="46">
        <v>2.2999999999999998</v>
      </c>
      <c r="AD437" s="46" t="s">
        <v>4087</v>
      </c>
    </row>
    <row r="438" spans="28:30" x14ac:dyDescent="0.25">
      <c r="AB438" s="46" t="s">
        <v>973</v>
      </c>
      <c r="AC438" s="46">
        <v>2.1</v>
      </c>
      <c r="AD438" s="46" t="s">
        <v>4088</v>
      </c>
    </row>
    <row r="439" spans="28:30" x14ac:dyDescent="0.25">
      <c r="AB439" s="46" t="s">
        <v>974</v>
      </c>
      <c r="AC439" s="46">
        <v>2.2000000000000002</v>
      </c>
      <c r="AD439" s="46" t="s">
        <v>4089</v>
      </c>
    </row>
    <row r="440" spans="28:30" x14ac:dyDescent="0.25">
      <c r="AB440" s="46" t="s">
        <v>975</v>
      </c>
      <c r="AC440" s="46">
        <v>2.2999999999999998</v>
      </c>
      <c r="AD440" s="46" t="s">
        <v>4090</v>
      </c>
    </row>
    <row r="441" spans="28:30" x14ac:dyDescent="0.25">
      <c r="AB441" s="46" t="s">
        <v>976</v>
      </c>
      <c r="AC441" s="46">
        <v>2.2000000000000002</v>
      </c>
      <c r="AD441" s="46" t="s">
        <v>4091</v>
      </c>
    </row>
    <row r="442" spans="28:30" x14ac:dyDescent="0.25">
      <c r="AB442" s="46" t="s">
        <v>977</v>
      </c>
      <c r="AC442" s="46">
        <v>2.1</v>
      </c>
      <c r="AD442" s="46" t="s">
        <v>4092</v>
      </c>
    </row>
    <row r="443" spans="28:30" x14ac:dyDescent="0.25">
      <c r="AB443" s="46" t="s">
        <v>978</v>
      </c>
      <c r="AC443" s="46">
        <v>2.2999999999999998</v>
      </c>
      <c r="AD443" s="46" t="s">
        <v>4093</v>
      </c>
    </row>
    <row r="444" spans="28:30" x14ac:dyDescent="0.25">
      <c r="AB444" s="46" t="s">
        <v>979</v>
      </c>
      <c r="AC444" s="46">
        <v>2.1</v>
      </c>
      <c r="AD444" s="46" t="s">
        <v>4094</v>
      </c>
    </row>
    <row r="445" spans="28:30" x14ac:dyDescent="0.25">
      <c r="AB445" s="46" t="s">
        <v>980</v>
      </c>
      <c r="AC445" s="46">
        <v>2.1</v>
      </c>
      <c r="AD445" s="46" t="s">
        <v>4095</v>
      </c>
    </row>
    <row r="446" spans="28:30" x14ac:dyDescent="0.25">
      <c r="AB446" s="46" t="s">
        <v>981</v>
      </c>
      <c r="AC446" s="46">
        <v>2.1</v>
      </c>
      <c r="AD446" s="46" t="s">
        <v>4096</v>
      </c>
    </row>
    <row r="447" spans="28:30" x14ac:dyDescent="0.25">
      <c r="AB447" s="46" t="s">
        <v>982</v>
      </c>
      <c r="AC447" s="46">
        <v>2.1</v>
      </c>
      <c r="AD447" s="46" t="s">
        <v>4097</v>
      </c>
    </row>
    <row r="448" spans="28:30" x14ac:dyDescent="0.25">
      <c r="AB448" s="46" t="s">
        <v>983</v>
      </c>
      <c r="AC448" s="46">
        <v>3</v>
      </c>
      <c r="AD448" s="46" t="s">
        <v>4098</v>
      </c>
    </row>
    <row r="449" spans="28:30" x14ac:dyDescent="0.25">
      <c r="AB449" s="46" t="s">
        <v>984</v>
      </c>
      <c r="AC449" s="46">
        <v>3</v>
      </c>
      <c r="AD449" s="46" t="s">
        <v>4099</v>
      </c>
    </row>
    <row r="450" spans="28:30" x14ac:dyDescent="0.25">
      <c r="AB450" s="46" t="s">
        <v>985</v>
      </c>
      <c r="AC450" s="46">
        <v>3</v>
      </c>
      <c r="AD450" s="46" t="s">
        <v>4100</v>
      </c>
    </row>
    <row r="451" spans="28:30" x14ac:dyDescent="0.25">
      <c r="AB451" s="46" t="s">
        <v>986</v>
      </c>
      <c r="AC451" s="46">
        <v>3</v>
      </c>
      <c r="AD451" s="46" t="s">
        <v>4101</v>
      </c>
    </row>
    <row r="452" spans="28:30" x14ac:dyDescent="0.25">
      <c r="AB452" s="46" t="s">
        <v>987</v>
      </c>
      <c r="AC452" s="46">
        <v>6.1</v>
      </c>
      <c r="AD452" s="46" t="s">
        <v>4102</v>
      </c>
    </row>
    <row r="453" spans="28:30" x14ac:dyDescent="0.25">
      <c r="AB453" s="46" t="s">
        <v>988</v>
      </c>
      <c r="AC453" s="46">
        <v>3</v>
      </c>
      <c r="AD453" s="46" t="s">
        <v>1649</v>
      </c>
    </row>
    <row r="454" spans="28:30" x14ac:dyDescent="0.25">
      <c r="AB454" s="46" t="s">
        <v>989</v>
      </c>
      <c r="AC454" s="46">
        <v>6.1</v>
      </c>
      <c r="AD454" s="46" t="s">
        <v>1650</v>
      </c>
    </row>
    <row r="455" spans="28:30" x14ac:dyDescent="0.25">
      <c r="AB455" s="46" t="s">
        <v>990</v>
      </c>
      <c r="AC455" s="46">
        <v>3</v>
      </c>
      <c r="AD455" s="46" t="s">
        <v>1651</v>
      </c>
    </row>
    <row r="456" spans="28:30" x14ac:dyDescent="0.25">
      <c r="AB456" s="46" t="s">
        <v>991</v>
      </c>
      <c r="AC456" s="46">
        <v>3</v>
      </c>
      <c r="AD456" s="46" t="s">
        <v>1652</v>
      </c>
    </row>
    <row r="457" spans="28:30" x14ac:dyDescent="0.25">
      <c r="AB457" s="46" t="s">
        <v>992</v>
      </c>
      <c r="AC457" s="46">
        <v>3</v>
      </c>
      <c r="AD457" s="46" t="s">
        <v>1653</v>
      </c>
    </row>
    <row r="458" spans="28:30" x14ac:dyDescent="0.25">
      <c r="AB458" s="46" t="s">
        <v>993</v>
      </c>
      <c r="AC458" s="46">
        <v>3</v>
      </c>
      <c r="AD458" s="46" t="s">
        <v>1654</v>
      </c>
    </row>
    <row r="459" spans="28:30" x14ac:dyDescent="0.25">
      <c r="AB459" s="46" t="s">
        <v>994</v>
      </c>
      <c r="AC459" s="46">
        <v>3</v>
      </c>
      <c r="AD459" s="46" t="s">
        <v>4266</v>
      </c>
    </row>
    <row r="460" spans="28:30" x14ac:dyDescent="0.25">
      <c r="AB460" s="46" t="s">
        <v>995</v>
      </c>
      <c r="AC460" s="46">
        <v>3</v>
      </c>
      <c r="AD460" s="46" t="s">
        <v>4267</v>
      </c>
    </row>
    <row r="461" spans="28:30" x14ac:dyDescent="0.25">
      <c r="AB461" s="46" t="s">
        <v>996</v>
      </c>
      <c r="AC461" s="46">
        <v>3</v>
      </c>
      <c r="AD461" s="46" t="s">
        <v>1655</v>
      </c>
    </row>
    <row r="462" spans="28:30" x14ac:dyDescent="0.25">
      <c r="AB462" s="46" t="s">
        <v>997</v>
      </c>
      <c r="AC462" s="46">
        <v>3</v>
      </c>
      <c r="AD462" s="46" t="s">
        <v>1656</v>
      </c>
    </row>
    <row r="463" spans="28:30" x14ac:dyDescent="0.25">
      <c r="AB463" s="46" t="s">
        <v>998</v>
      </c>
      <c r="AC463" s="46">
        <v>3</v>
      </c>
      <c r="AD463" s="46" t="s">
        <v>4268</v>
      </c>
    </row>
    <row r="464" spans="28:30" x14ac:dyDescent="0.25">
      <c r="AB464" s="46" t="s">
        <v>999</v>
      </c>
      <c r="AC464" s="46">
        <v>3</v>
      </c>
      <c r="AD464" s="46" t="s">
        <v>4269</v>
      </c>
    </row>
    <row r="465" spans="28:30" x14ac:dyDescent="0.25">
      <c r="AB465" s="46" t="s">
        <v>1000</v>
      </c>
      <c r="AC465" s="46">
        <v>3</v>
      </c>
      <c r="AD465" s="46" t="s">
        <v>4270</v>
      </c>
    </row>
    <row r="466" spans="28:30" x14ac:dyDescent="0.25">
      <c r="AB466" s="46" t="s">
        <v>1001</v>
      </c>
      <c r="AC466" s="46">
        <v>3</v>
      </c>
      <c r="AD466" s="46" t="s">
        <v>1657</v>
      </c>
    </row>
    <row r="467" spans="28:30" x14ac:dyDescent="0.25">
      <c r="AB467" s="46" t="s">
        <v>1002</v>
      </c>
      <c r="AC467" s="46">
        <v>3</v>
      </c>
      <c r="AD467" s="46" t="s">
        <v>1658</v>
      </c>
    </row>
    <row r="468" spans="28:30" x14ac:dyDescent="0.25">
      <c r="AB468" s="46" t="s">
        <v>1003</v>
      </c>
      <c r="AC468" s="46">
        <v>3</v>
      </c>
      <c r="AD468" s="46" t="s">
        <v>1659</v>
      </c>
    </row>
    <row r="469" spans="28:30" x14ac:dyDescent="0.25">
      <c r="AB469" s="46" t="s">
        <v>1004</v>
      </c>
      <c r="AC469" s="46">
        <v>3</v>
      </c>
      <c r="AD469" s="46" t="s">
        <v>1660</v>
      </c>
    </row>
    <row r="470" spans="28:30" x14ac:dyDescent="0.25">
      <c r="AB470" s="46" t="s">
        <v>1005</v>
      </c>
      <c r="AC470" s="46">
        <v>3</v>
      </c>
      <c r="AD470" s="46" t="s">
        <v>4271</v>
      </c>
    </row>
    <row r="471" spans="28:30" x14ac:dyDescent="0.25">
      <c r="AB471" s="46" t="s">
        <v>1006</v>
      </c>
      <c r="AC471" s="46">
        <v>3</v>
      </c>
      <c r="AD471" s="46" t="s">
        <v>1661</v>
      </c>
    </row>
    <row r="472" spans="28:30" x14ac:dyDescent="0.25">
      <c r="AB472" s="46" t="s">
        <v>1007</v>
      </c>
      <c r="AC472" s="46">
        <v>3</v>
      </c>
      <c r="AD472" s="46" t="s">
        <v>1662</v>
      </c>
    </row>
    <row r="473" spans="28:30" x14ac:dyDescent="0.25">
      <c r="AB473" s="46" t="s">
        <v>1008</v>
      </c>
      <c r="AC473" s="46">
        <v>3</v>
      </c>
      <c r="AD473" s="46" t="s">
        <v>4272</v>
      </c>
    </row>
    <row r="474" spans="28:30" x14ac:dyDescent="0.25">
      <c r="AB474" s="46" t="s">
        <v>1009</v>
      </c>
      <c r="AC474" s="46">
        <v>3</v>
      </c>
      <c r="AD474" s="46" t="s">
        <v>1663</v>
      </c>
    </row>
    <row r="475" spans="28:30" x14ac:dyDescent="0.25">
      <c r="AB475" s="46" t="s">
        <v>1010</v>
      </c>
      <c r="AC475" s="46">
        <v>3</v>
      </c>
      <c r="AD475" s="46" t="s">
        <v>1664</v>
      </c>
    </row>
    <row r="476" spans="28:30" x14ac:dyDescent="0.25">
      <c r="AB476" s="46" t="s">
        <v>1011</v>
      </c>
      <c r="AC476" s="46">
        <v>3</v>
      </c>
      <c r="AD476" s="46" t="s">
        <v>1665</v>
      </c>
    </row>
    <row r="477" spans="28:30" x14ac:dyDescent="0.25">
      <c r="AB477" s="46" t="s">
        <v>1012</v>
      </c>
      <c r="AC477" s="46">
        <v>3</v>
      </c>
      <c r="AD477" s="46" t="s">
        <v>1666</v>
      </c>
    </row>
    <row r="478" spans="28:30" x14ac:dyDescent="0.25">
      <c r="AB478" s="46" t="s">
        <v>1013</v>
      </c>
      <c r="AC478" s="46">
        <v>3</v>
      </c>
      <c r="AD478" s="46" t="s">
        <v>1667</v>
      </c>
    </row>
    <row r="479" spans="28:30" x14ac:dyDescent="0.25">
      <c r="AB479" s="46" t="s">
        <v>1014</v>
      </c>
      <c r="AC479" s="46">
        <v>6.1</v>
      </c>
      <c r="AD479" s="46" t="s">
        <v>1668</v>
      </c>
    </row>
    <row r="480" spans="28:30" x14ac:dyDescent="0.25">
      <c r="AB480" s="46" t="s">
        <v>1015</v>
      </c>
      <c r="AC480" s="46">
        <v>3</v>
      </c>
      <c r="AD480" s="46" t="s">
        <v>1669</v>
      </c>
    </row>
    <row r="481" spans="28:30" x14ac:dyDescent="0.25">
      <c r="AB481" s="46" t="s">
        <v>1016</v>
      </c>
      <c r="AC481" s="46">
        <v>3</v>
      </c>
      <c r="AD481" s="46" t="s">
        <v>1670</v>
      </c>
    </row>
    <row r="482" spans="28:30" x14ac:dyDescent="0.25">
      <c r="AB482" s="46" t="s">
        <v>1017</v>
      </c>
      <c r="AC482" s="46">
        <v>6.1</v>
      </c>
      <c r="AD482" s="46" t="s">
        <v>4137</v>
      </c>
    </row>
    <row r="483" spans="28:30" x14ac:dyDescent="0.25">
      <c r="AB483" s="46" t="s">
        <v>1018</v>
      </c>
      <c r="AC483" s="46">
        <v>3</v>
      </c>
      <c r="AD483" s="46" t="s">
        <v>1671</v>
      </c>
    </row>
    <row r="484" spans="28:30" x14ac:dyDescent="0.25">
      <c r="AB484" s="46" t="s">
        <v>1019</v>
      </c>
      <c r="AC484" s="46">
        <v>3</v>
      </c>
      <c r="AD484" s="46" t="s">
        <v>1672</v>
      </c>
    </row>
    <row r="485" spans="28:30" x14ac:dyDescent="0.25">
      <c r="AB485" s="46" t="s">
        <v>1020</v>
      </c>
      <c r="AC485" s="46">
        <v>3</v>
      </c>
      <c r="AD485" s="46" t="s">
        <v>1673</v>
      </c>
    </row>
    <row r="486" spans="28:30" x14ac:dyDescent="0.25">
      <c r="AB486" s="46" t="s">
        <v>1021</v>
      </c>
      <c r="AC486" s="46">
        <v>3</v>
      </c>
      <c r="AD486" s="46" t="s">
        <v>4273</v>
      </c>
    </row>
    <row r="487" spans="28:30" x14ac:dyDescent="0.25">
      <c r="AB487" s="46" t="s">
        <v>1022</v>
      </c>
      <c r="AC487" s="46">
        <v>3</v>
      </c>
      <c r="AD487" s="46" t="s">
        <v>1674</v>
      </c>
    </row>
    <row r="488" spans="28:30" x14ac:dyDescent="0.25">
      <c r="AB488" s="46" t="s">
        <v>1023</v>
      </c>
      <c r="AC488" s="46">
        <v>3</v>
      </c>
      <c r="AD488" s="46" t="s">
        <v>1675</v>
      </c>
    </row>
    <row r="489" spans="28:30" x14ac:dyDescent="0.25">
      <c r="AB489" s="46" t="s">
        <v>1024</v>
      </c>
      <c r="AC489" s="46">
        <v>3</v>
      </c>
      <c r="AD489" s="46" t="s">
        <v>1676</v>
      </c>
    </row>
    <row r="490" spans="28:30" x14ac:dyDescent="0.25">
      <c r="AB490" s="46" t="s">
        <v>1025</v>
      </c>
      <c r="AC490" s="46">
        <v>3</v>
      </c>
      <c r="AD490" s="46" t="s">
        <v>1677</v>
      </c>
    </row>
    <row r="491" spans="28:30" x14ac:dyDescent="0.25">
      <c r="AB491" s="46" t="s">
        <v>1026</v>
      </c>
      <c r="AC491" s="46">
        <v>3</v>
      </c>
      <c r="AD491" s="46" t="s">
        <v>1678</v>
      </c>
    </row>
    <row r="492" spans="28:30" x14ac:dyDescent="0.25">
      <c r="AB492" s="46" t="s">
        <v>1027</v>
      </c>
      <c r="AC492" s="46">
        <v>3</v>
      </c>
      <c r="AD492" s="46" t="s">
        <v>1679</v>
      </c>
    </row>
    <row r="493" spans="28:30" x14ac:dyDescent="0.25">
      <c r="AB493" s="46" t="s">
        <v>1028</v>
      </c>
      <c r="AC493" s="46">
        <v>3</v>
      </c>
      <c r="AD493" s="46" t="s">
        <v>1680</v>
      </c>
    </row>
    <row r="494" spans="28:30" x14ac:dyDescent="0.25">
      <c r="AB494" s="46" t="s">
        <v>1029</v>
      </c>
      <c r="AC494" s="46">
        <v>3</v>
      </c>
      <c r="AD494" s="46" t="s">
        <v>1681</v>
      </c>
    </row>
    <row r="495" spans="28:30" x14ac:dyDescent="0.25">
      <c r="AB495" s="46" t="s">
        <v>1030</v>
      </c>
      <c r="AC495" s="46">
        <v>3</v>
      </c>
      <c r="AD495" s="46" t="s">
        <v>1682</v>
      </c>
    </row>
    <row r="496" spans="28:30" x14ac:dyDescent="0.25">
      <c r="AB496" s="46" t="s">
        <v>1031</v>
      </c>
      <c r="AC496" s="46">
        <v>3</v>
      </c>
      <c r="AD496" s="46" t="s">
        <v>1683</v>
      </c>
    </row>
    <row r="497" spans="28:30" x14ac:dyDescent="0.25">
      <c r="AB497" s="46" t="s">
        <v>1032</v>
      </c>
      <c r="AC497" s="46">
        <v>3</v>
      </c>
      <c r="AD497" s="46" t="s">
        <v>1684</v>
      </c>
    </row>
    <row r="498" spans="28:30" x14ac:dyDescent="0.25">
      <c r="AB498" s="46" t="s">
        <v>1033</v>
      </c>
      <c r="AC498" s="46">
        <v>3</v>
      </c>
      <c r="AD498" s="46" t="s">
        <v>1685</v>
      </c>
    </row>
    <row r="499" spans="28:30" x14ac:dyDescent="0.25">
      <c r="AB499" s="46" t="s">
        <v>1034</v>
      </c>
      <c r="AC499" s="46">
        <v>3</v>
      </c>
      <c r="AD499" s="46" t="s">
        <v>1686</v>
      </c>
    </row>
    <row r="500" spans="28:30" x14ac:dyDescent="0.25">
      <c r="AB500" s="46" t="s">
        <v>1035</v>
      </c>
      <c r="AC500" s="46">
        <v>3</v>
      </c>
      <c r="AD500" s="46" t="s">
        <v>1687</v>
      </c>
    </row>
    <row r="501" spans="28:30" x14ac:dyDescent="0.25">
      <c r="AB501" s="46" t="s">
        <v>1036</v>
      </c>
      <c r="AC501" s="46">
        <v>6.1</v>
      </c>
      <c r="AD501" s="46" t="s">
        <v>1688</v>
      </c>
    </row>
    <row r="502" spans="28:30" x14ac:dyDescent="0.25">
      <c r="AB502" s="46" t="s">
        <v>1037</v>
      </c>
      <c r="AC502" s="46">
        <v>3</v>
      </c>
      <c r="AD502" s="46" t="s">
        <v>1689</v>
      </c>
    </row>
    <row r="503" spans="28:30" x14ac:dyDescent="0.25">
      <c r="AB503" s="46" t="s">
        <v>1038</v>
      </c>
      <c r="AC503" s="46">
        <v>3</v>
      </c>
      <c r="AD503" s="46" t="s">
        <v>1690</v>
      </c>
    </row>
    <row r="504" spans="28:30" x14ac:dyDescent="0.25">
      <c r="AB504" s="46" t="s">
        <v>1039</v>
      </c>
      <c r="AC504" s="46">
        <v>3</v>
      </c>
      <c r="AD504" s="46" t="s">
        <v>1691</v>
      </c>
    </row>
    <row r="505" spans="28:30" x14ac:dyDescent="0.25">
      <c r="AB505" s="46" t="s">
        <v>1040</v>
      </c>
      <c r="AC505" s="46">
        <v>3</v>
      </c>
      <c r="AD505" s="46" t="s">
        <v>1692</v>
      </c>
    </row>
    <row r="506" spans="28:30" x14ac:dyDescent="0.25">
      <c r="AB506" s="46" t="s">
        <v>1041</v>
      </c>
      <c r="AC506" s="46">
        <v>3</v>
      </c>
      <c r="AD506" s="46" t="s">
        <v>1693</v>
      </c>
    </row>
    <row r="507" spans="28:30" x14ac:dyDescent="0.25">
      <c r="AB507" s="46" t="s">
        <v>1042</v>
      </c>
      <c r="AC507" s="46">
        <v>3</v>
      </c>
      <c r="AD507" s="46" t="s">
        <v>1694</v>
      </c>
    </row>
    <row r="508" spans="28:30" x14ac:dyDescent="0.25">
      <c r="AB508" s="46" t="s">
        <v>1043</v>
      </c>
      <c r="AC508" s="46">
        <v>3</v>
      </c>
      <c r="AD508" s="46" t="s">
        <v>1695</v>
      </c>
    </row>
    <row r="509" spans="28:30" x14ac:dyDescent="0.25">
      <c r="AB509" s="46" t="s">
        <v>1044</v>
      </c>
      <c r="AC509" s="46">
        <v>3</v>
      </c>
      <c r="AD509" s="46" t="s">
        <v>1696</v>
      </c>
    </row>
    <row r="510" spans="28:30" x14ac:dyDescent="0.25">
      <c r="AB510" s="46" t="s">
        <v>1045</v>
      </c>
      <c r="AC510" s="46">
        <v>3</v>
      </c>
      <c r="AD510" s="46" t="s">
        <v>1697</v>
      </c>
    </row>
    <row r="511" spans="28:30" x14ac:dyDescent="0.25">
      <c r="AB511" s="46" t="s">
        <v>1046</v>
      </c>
      <c r="AC511" s="46">
        <v>3</v>
      </c>
      <c r="AD511" s="46" t="s">
        <v>1698</v>
      </c>
    </row>
    <row r="512" spans="28:30" x14ac:dyDescent="0.25">
      <c r="AB512" s="46" t="s">
        <v>1047</v>
      </c>
      <c r="AC512" s="46">
        <v>3</v>
      </c>
      <c r="AD512" s="46" t="s">
        <v>1699</v>
      </c>
    </row>
    <row r="513" spans="28:30" x14ac:dyDescent="0.25">
      <c r="AB513" s="46" t="s">
        <v>1048</v>
      </c>
      <c r="AC513" s="46">
        <v>3</v>
      </c>
      <c r="AD513" s="46" t="s">
        <v>1700</v>
      </c>
    </row>
    <row r="514" spans="28:30" x14ac:dyDescent="0.25">
      <c r="AB514" s="46" t="s">
        <v>1049</v>
      </c>
      <c r="AC514" s="46">
        <v>3</v>
      </c>
      <c r="AD514" s="46" t="s">
        <v>1701</v>
      </c>
    </row>
    <row r="515" spans="28:30" x14ac:dyDescent="0.25">
      <c r="AB515" s="46" t="s">
        <v>1050</v>
      </c>
      <c r="AC515" s="46">
        <v>3</v>
      </c>
      <c r="AD515" s="46" t="s">
        <v>1702</v>
      </c>
    </row>
    <row r="516" spans="28:30" x14ac:dyDescent="0.25">
      <c r="AB516" s="46" t="s">
        <v>1051</v>
      </c>
      <c r="AC516" s="46">
        <v>3</v>
      </c>
      <c r="AD516" s="46" t="s">
        <v>1703</v>
      </c>
    </row>
    <row r="517" spans="28:30" x14ac:dyDescent="0.25">
      <c r="AB517" s="46" t="s">
        <v>1052</v>
      </c>
      <c r="AC517" s="46">
        <v>6.1</v>
      </c>
      <c r="AD517" s="46" t="s">
        <v>1704</v>
      </c>
    </row>
    <row r="518" spans="28:30" x14ac:dyDescent="0.25">
      <c r="AB518" s="46" t="s">
        <v>1053</v>
      </c>
      <c r="AC518" s="46">
        <v>6.1</v>
      </c>
      <c r="AD518" s="46" t="s">
        <v>1705</v>
      </c>
    </row>
    <row r="519" spans="28:30" x14ac:dyDescent="0.25">
      <c r="AB519" s="46" t="s">
        <v>1054</v>
      </c>
      <c r="AC519" s="46">
        <v>4.3</v>
      </c>
      <c r="AD519" s="46" t="s">
        <v>1706</v>
      </c>
    </row>
    <row r="520" spans="28:30" x14ac:dyDescent="0.25">
      <c r="AB520" s="46" t="s">
        <v>1055</v>
      </c>
      <c r="AC520" s="46">
        <v>3</v>
      </c>
      <c r="AD520" s="46" t="s">
        <v>1707</v>
      </c>
    </row>
    <row r="521" spans="28:30" x14ac:dyDescent="0.25">
      <c r="AB521" s="46" t="s">
        <v>1056</v>
      </c>
      <c r="AC521" s="46">
        <v>6.1</v>
      </c>
      <c r="AD521" s="46" t="s">
        <v>1708</v>
      </c>
    </row>
    <row r="522" spans="28:30" x14ac:dyDescent="0.25">
      <c r="AB522" s="46" t="s">
        <v>1057</v>
      </c>
      <c r="AC522" s="46">
        <v>3</v>
      </c>
      <c r="AD522" s="46" t="s">
        <v>1709</v>
      </c>
    </row>
    <row r="523" spans="28:30" x14ac:dyDescent="0.25">
      <c r="AB523" s="46" t="s">
        <v>1058</v>
      </c>
      <c r="AC523" s="46">
        <v>3</v>
      </c>
      <c r="AD523" s="46" t="s">
        <v>1710</v>
      </c>
    </row>
    <row r="524" spans="28:30" x14ac:dyDescent="0.25">
      <c r="AB524" s="46" t="s">
        <v>1059</v>
      </c>
      <c r="AC524" s="46">
        <v>3</v>
      </c>
      <c r="AD524" s="46" t="s">
        <v>1711</v>
      </c>
    </row>
    <row r="525" spans="28:30" x14ac:dyDescent="0.25">
      <c r="AB525" s="46" t="s">
        <v>1060</v>
      </c>
      <c r="AC525" s="46">
        <v>3</v>
      </c>
      <c r="AD525" s="46" t="s">
        <v>1712</v>
      </c>
    </row>
    <row r="526" spans="28:30" x14ac:dyDescent="0.25">
      <c r="AB526" s="46" t="s">
        <v>1061</v>
      </c>
      <c r="AC526" s="46">
        <v>3</v>
      </c>
      <c r="AD526" s="46" t="s">
        <v>1713</v>
      </c>
    </row>
    <row r="527" spans="28:30" x14ac:dyDescent="0.25">
      <c r="AB527" s="46" t="s">
        <v>1062</v>
      </c>
      <c r="AC527" s="46">
        <v>3</v>
      </c>
      <c r="AD527" s="46" t="s">
        <v>1714</v>
      </c>
    </row>
    <row r="528" spans="28:30" x14ac:dyDescent="0.25">
      <c r="AB528" s="46" t="s">
        <v>1063</v>
      </c>
      <c r="AC528" s="46">
        <v>3</v>
      </c>
      <c r="AD528" s="46" t="s">
        <v>4138</v>
      </c>
    </row>
    <row r="529" spans="28:30" x14ac:dyDescent="0.25">
      <c r="AB529" s="46" t="s">
        <v>1064</v>
      </c>
      <c r="AC529" s="46">
        <v>3</v>
      </c>
      <c r="AD529" s="46" t="s">
        <v>1715</v>
      </c>
    </row>
    <row r="530" spans="28:30" x14ac:dyDescent="0.25">
      <c r="AB530" s="46" t="s">
        <v>1065</v>
      </c>
      <c r="AC530" s="46">
        <v>3</v>
      </c>
      <c r="AD530" s="46" t="s">
        <v>1716</v>
      </c>
    </row>
    <row r="531" spans="28:30" x14ac:dyDescent="0.25">
      <c r="AB531" s="46" t="s">
        <v>1066</v>
      </c>
      <c r="AC531" s="46">
        <v>3</v>
      </c>
      <c r="AD531" s="46" t="s">
        <v>1717</v>
      </c>
    </row>
    <row r="532" spans="28:30" x14ac:dyDescent="0.25">
      <c r="AB532" s="46" t="s">
        <v>1067</v>
      </c>
      <c r="AC532" s="46">
        <v>3</v>
      </c>
      <c r="AD532" s="46" t="s">
        <v>1718</v>
      </c>
    </row>
    <row r="533" spans="28:30" x14ac:dyDescent="0.25">
      <c r="AB533" s="46" t="s">
        <v>1068</v>
      </c>
      <c r="AC533" s="46">
        <v>6.1</v>
      </c>
      <c r="AD533" s="46" t="s">
        <v>1719</v>
      </c>
    </row>
    <row r="534" spans="28:30" x14ac:dyDescent="0.25">
      <c r="AB534" s="46" t="s">
        <v>1069</v>
      </c>
      <c r="AC534" s="46">
        <v>3</v>
      </c>
      <c r="AD534" s="46" t="s">
        <v>1720</v>
      </c>
    </row>
    <row r="535" spans="28:30" x14ac:dyDescent="0.25">
      <c r="AB535" s="46" t="s">
        <v>1070</v>
      </c>
      <c r="AC535" s="46">
        <v>3</v>
      </c>
      <c r="AD535" s="46" t="s">
        <v>1721</v>
      </c>
    </row>
    <row r="536" spans="28:30" x14ac:dyDescent="0.25">
      <c r="AB536" s="46" t="s">
        <v>1071</v>
      </c>
      <c r="AC536" s="46">
        <v>3</v>
      </c>
      <c r="AD536" s="46" t="s">
        <v>1722</v>
      </c>
    </row>
    <row r="537" spans="28:30" x14ac:dyDescent="0.25">
      <c r="AB537" s="46" t="s">
        <v>1072</v>
      </c>
      <c r="AC537" s="46">
        <v>3</v>
      </c>
      <c r="AD537" s="46" t="s">
        <v>3931</v>
      </c>
    </row>
    <row r="538" spans="28:30" x14ac:dyDescent="0.25">
      <c r="AB538" s="46" t="s">
        <v>1073</v>
      </c>
      <c r="AC538" s="46">
        <v>3</v>
      </c>
      <c r="AD538" s="46" t="s">
        <v>1723</v>
      </c>
    </row>
    <row r="539" spans="28:30" x14ac:dyDescent="0.25">
      <c r="AB539" s="46" t="s">
        <v>1074</v>
      </c>
      <c r="AC539" s="46">
        <v>3</v>
      </c>
      <c r="AD539" s="46" t="s">
        <v>1724</v>
      </c>
    </row>
    <row r="540" spans="28:30" x14ac:dyDescent="0.25">
      <c r="AB540" s="46" t="s">
        <v>1075</v>
      </c>
      <c r="AC540" s="46">
        <v>3</v>
      </c>
      <c r="AD540" s="46" t="s">
        <v>1725</v>
      </c>
    </row>
    <row r="541" spans="28:30" x14ac:dyDescent="0.25">
      <c r="AB541" s="46" t="s">
        <v>1076</v>
      </c>
      <c r="AC541" s="46">
        <v>3</v>
      </c>
      <c r="AD541" s="46" t="s">
        <v>1726</v>
      </c>
    </row>
    <row r="542" spans="28:30" x14ac:dyDescent="0.25">
      <c r="AB542" s="46" t="s">
        <v>1077</v>
      </c>
      <c r="AC542" s="46">
        <v>3</v>
      </c>
      <c r="AD542" s="46" t="s">
        <v>1727</v>
      </c>
    </row>
    <row r="543" spans="28:30" x14ac:dyDescent="0.25">
      <c r="AB543" s="46" t="s">
        <v>1078</v>
      </c>
      <c r="AC543" s="46">
        <v>3</v>
      </c>
      <c r="AD543" s="46" t="s">
        <v>1728</v>
      </c>
    </row>
    <row r="544" spans="28:30" x14ac:dyDescent="0.25">
      <c r="AB544" s="46" t="s">
        <v>1079</v>
      </c>
      <c r="AC544" s="46">
        <v>3</v>
      </c>
      <c r="AD544" s="46" t="s">
        <v>1729</v>
      </c>
    </row>
    <row r="545" spans="28:30" x14ac:dyDescent="0.25">
      <c r="AB545" s="46" t="s">
        <v>1080</v>
      </c>
      <c r="AC545" s="46">
        <v>3</v>
      </c>
      <c r="AD545" s="46" t="s">
        <v>1730</v>
      </c>
    </row>
    <row r="546" spans="28:30" x14ac:dyDescent="0.25">
      <c r="AB546" s="46" t="s">
        <v>1081</v>
      </c>
      <c r="AC546" s="46">
        <v>3</v>
      </c>
      <c r="AD546" s="46" t="s">
        <v>1731</v>
      </c>
    </row>
    <row r="547" spans="28:30" x14ac:dyDescent="0.25">
      <c r="AB547" s="46" t="s">
        <v>1082</v>
      </c>
      <c r="AC547" s="46">
        <v>3</v>
      </c>
      <c r="AD547" s="46" t="s">
        <v>1732</v>
      </c>
    </row>
    <row r="548" spans="28:30" x14ac:dyDescent="0.25">
      <c r="AB548" s="46" t="s">
        <v>1083</v>
      </c>
      <c r="AC548" s="46">
        <v>3</v>
      </c>
      <c r="AD548" s="46" t="s">
        <v>1733</v>
      </c>
    </row>
    <row r="549" spans="28:30" x14ac:dyDescent="0.25">
      <c r="AB549" s="46" t="s">
        <v>1084</v>
      </c>
      <c r="AC549" s="46">
        <v>3</v>
      </c>
      <c r="AD549" s="46" t="s">
        <v>1734</v>
      </c>
    </row>
    <row r="550" spans="28:30" x14ac:dyDescent="0.25">
      <c r="AB550" s="46" t="s">
        <v>1085</v>
      </c>
      <c r="AC550" s="46">
        <v>3</v>
      </c>
      <c r="AD550" s="46" t="s">
        <v>1735</v>
      </c>
    </row>
    <row r="551" spans="28:30" x14ac:dyDescent="0.25">
      <c r="AB551" s="46" t="s">
        <v>1086</v>
      </c>
      <c r="AC551" s="46">
        <v>3</v>
      </c>
      <c r="AD551" s="46" t="s">
        <v>1736</v>
      </c>
    </row>
    <row r="552" spans="28:30" x14ac:dyDescent="0.25">
      <c r="AB552" s="46" t="s">
        <v>1087</v>
      </c>
      <c r="AC552" s="46">
        <v>3</v>
      </c>
      <c r="AD552" s="46" t="s">
        <v>1737</v>
      </c>
    </row>
    <row r="553" spans="28:30" x14ac:dyDescent="0.25">
      <c r="AB553" s="46" t="s">
        <v>1088</v>
      </c>
      <c r="AC553" s="46">
        <v>3</v>
      </c>
      <c r="AD553" s="46" t="s">
        <v>1738</v>
      </c>
    </row>
    <row r="554" spans="28:30" x14ac:dyDescent="0.25">
      <c r="AB554" s="46" t="s">
        <v>1089</v>
      </c>
      <c r="AC554" s="46">
        <v>3</v>
      </c>
      <c r="AD554" s="46" t="s">
        <v>1739</v>
      </c>
    </row>
    <row r="555" spans="28:30" x14ac:dyDescent="0.25">
      <c r="AB555" s="46" t="s">
        <v>1090</v>
      </c>
      <c r="AC555" s="46">
        <v>3</v>
      </c>
      <c r="AD555" s="46" t="s">
        <v>1740</v>
      </c>
    </row>
    <row r="556" spans="28:30" x14ac:dyDescent="0.25">
      <c r="AB556" s="46" t="s">
        <v>1091</v>
      </c>
      <c r="AC556" s="46">
        <v>3</v>
      </c>
      <c r="AD556" s="46" t="s">
        <v>1741</v>
      </c>
    </row>
    <row r="557" spans="28:30" x14ac:dyDescent="0.25">
      <c r="AB557" s="46" t="s">
        <v>1092</v>
      </c>
      <c r="AC557" s="46">
        <v>3</v>
      </c>
      <c r="AD557" s="46" t="s">
        <v>1742</v>
      </c>
    </row>
    <row r="558" spans="28:30" x14ac:dyDescent="0.25">
      <c r="AB558" s="46" t="s">
        <v>1093</v>
      </c>
      <c r="AC558" s="46">
        <v>3</v>
      </c>
      <c r="AD558" s="46" t="s">
        <v>1743</v>
      </c>
    </row>
    <row r="559" spans="28:30" x14ac:dyDescent="0.25">
      <c r="AB559" s="46" t="s">
        <v>1094</v>
      </c>
      <c r="AC559" s="46">
        <v>3</v>
      </c>
      <c r="AD559" s="46" t="s">
        <v>1744</v>
      </c>
    </row>
    <row r="560" spans="28:30" x14ac:dyDescent="0.25">
      <c r="AB560" s="46" t="s">
        <v>1095</v>
      </c>
      <c r="AC560" s="46">
        <v>3</v>
      </c>
      <c r="AD560" s="46" t="s">
        <v>1745</v>
      </c>
    </row>
    <row r="561" spans="28:30" x14ac:dyDescent="0.25">
      <c r="AB561" s="46" t="s">
        <v>1096</v>
      </c>
      <c r="AC561" s="46">
        <v>6.1</v>
      </c>
      <c r="AD561" s="46" t="s">
        <v>1746</v>
      </c>
    </row>
    <row r="562" spans="28:30" x14ac:dyDescent="0.25">
      <c r="AB562" s="46" t="s">
        <v>1097</v>
      </c>
      <c r="AC562" s="46">
        <v>6.1</v>
      </c>
      <c r="AD562" s="46" t="s">
        <v>1747</v>
      </c>
    </row>
    <row r="563" spans="28:30" x14ac:dyDescent="0.25">
      <c r="AB563" s="46" t="s">
        <v>1098</v>
      </c>
      <c r="AC563" s="46">
        <v>4.3</v>
      </c>
      <c r="AD563" s="46" t="s">
        <v>1748</v>
      </c>
    </row>
    <row r="564" spans="28:30" x14ac:dyDescent="0.25">
      <c r="AB564" s="46" t="s">
        <v>1099</v>
      </c>
      <c r="AC564" s="46">
        <v>3</v>
      </c>
      <c r="AD564" s="46" t="s">
        <v>1749</v>
      </c>
    </row>
    <row r="565" spans="28:30" x14ac:dyDescent="0.25">
      <c r="AB565" s="46" t="s">
        <v>1100</v>
      </c>
      <c r="AC565" s="46">
        <v>6.1</v>
      </c>
      <c r="AD565" s="46" t="s">
        <v>1750</v>
      </c>
    </row>
    <row r="566" spans="28:30" x14ac:dyDescent="0.25">
      <c r="AB566" s="46" t="s">
        <v>1101</v>
      </c>
      <c r="AC566" s="46">
        <v>3</v>
      </c>
      <c r="AD566" s="46" t="s">
        <v>1751</v>
      </c>
    </row>
    <row r="567" spans="28:30" x14ac:dyDescent="0.25">
      <c r="AB567" s="46" t="s">
        <v>1102</v>
      </c>
      <c r="AC567" s="46">
        <v>3</v>
      </c>
      <c r="AD567" s="46" t="s">
        <v>1752</v>
      </c>
    </row>
    <row r="568" spans="28:30" x14ac:dyDescent="0.25">
      <c r="AB568" s="46" t="s">
        <v>1103</v>
      </c>
      <c r="AC568" s="46">
        <v>3</v>
      </c>
      <c r="AD568" s="46" t="s">
        <v>1753</v>
      </c>
    </row>
    <row r="569" spans="28:30" x14ac:dyDescent="0.25">
      <c r="AB569" s="46" t="s">
        <v>1104</v>
      </c>
      <c r="AC569" s="46">
        <v>3</v>
      </c>
      <c r="AD569" s="46" t="s">
        <v>1754</v>
      </c>
    </row>
    <row r="570" spans="28:30" x14ac:dyDescent="0.25">
      <c r="AB570" s="46" t="s">
        <v>1105</v>
      </c>
      <c r="AC570" s="46">
        <v>3</v>
      </c>
      <c r="AD570" s="46" t="s">
        <v>1755</v>
      </c>
    </row>
    <row r="571" spans="28:30" x14ac:dyDescent="0.25">
      <c r="AB571" s="46" t="s">
        <v>1106</v>
      </c>
      <c r="AC571" s="46">
        <v>3</v>
      </c>
      <c r="AD571" s="46" t="s">
        <v>1756</v>
      </c>
    </row>
    <row r="572" spans="28:30" x14ac:dyDescent="0.25">
      <c r="AB572" s="46" t="s">
        <v>1107</v>
      </c>
      <c r="AC572" s="46">
        <v>6.1</v>
      </c>
      <c r="AD572" s="46" t="s">
        <v>1757</v>
      </c>
    </row>
    <row r="573" spans="28:30" x14ac:dyDescent="0.25">
      <c r="AB573" s="46" t="s">
        <v>1108</v>
      </c>
      <c r="AC573" s="46">
        <v>6.1</v>
      </c>
      <c r="AD573" s="46" t="s">
        <v>1758</v>
      </c>
    </row>
    <row r="574" spans="28:30" x14ac:dyDescent="0.25">
      <c r="AB574" s="46" t="s">
        <v>1109</v>
      </c>
      <c r="AC574" s="46">
        <v>3</v>
      </c>
      <c r="AD574" s="46" t="s">
        <v>1759</v>
      </c>
    </row>
    <row r="575" spans="28:30" x14ac:dyDescent="0.25">
      <c r="AB575" s="46" t="s">
        <v>1110</v>
      </c>
      <c r="AC575" s="46">
        <v>3</v>
      </c>
      <c r="AD575" s="46" t="s">
        <v>1760</v>
      </c>
    </row>
    <row r="576" spans="28:30" x14ac:dyDescent="0.25">
      <c r="AB576" s="46" t="s">
        <v>1111</v>
      </c>
      <c r="AC576" s="46">
        <v>3</v>
      </c>
      <c r="AD576" s="46" t="s">
        <v>1761</v>
      </c>
    </row>
    <row r="577" spans="28:30" x14ac:dyDescent="0.25">
      <c r="AB577" s="46" t="s">
        <v>1112</v>
      </c>
      <c r="AC577" s="46">
        <v>3</v>
      </c>
      <c r="AD577" s="46" t="s">
        <v>1762</v>
      </c>
    </row>
    <row r="578" spans="28:30" x14ac:dyDescent="0.25">
      <c r="AB578" s="46" t="s">
        <v>1113</v>
      </c>
      <c r="AC578" s="46">
        <v>3</v>
      </c>
      <c r="AD578" s="46" t="s">
        <v>1763</v>
      </c>
    </row>
    <row r="579" spans="28:30" x14ac:dyDescent="0.25">
      <c r="AB579" s="46" t="s">
        <v>2027</v>
      </c>
      <c r="AC579" s="46">
        <v>3</v>
      </c>
      <c r="AD579" s="46" t="s">
        <v>1764</v>
      </c>
    </row>
    <row r="580" spans="28:30" x14ac:dyDescent="0.25">
      <c r="AB580" s="46" t="s">
        <v>2028</v>
      </c>
      <c r="AC580" s="46">
        <v>3</v>
      </c>
      <c r="AD580" s="46" t="s">
        <v>1765</v>
      </c>
    </row>
    <row r="581" spans="28:30" x14ac:dyDescent="0.25">
      <c r="AB581" s="46" t="s">
        <v>2029</v>
      </c>
      <c r="AC581" s="46">
        <v>3</v>
      </c>
      <c r="AD581" s="46" t="s">
        <v>1766</v>
      </c>
    </row>
    <row r="582" spans="28:30" x14ac:dyDescent="0.25">
      <c r="AB582" s="46" t="s">
        <v>2030</v>
      </c>
      <c r="AC582" s="46">
        <v>3</v>
      </c>
      <c r="AD582" s="46" t="s">
        <v>1767</v>
      </c>
    </row>
    <row r="583" spans="28:30" x14ac:dyDescent="0.25">
      <c r="AB583" s="46" t="s">
        <v>2031</v>
      </c>
      <c r="AC583" s="46">
        <v>3</v>
      </c>
      <c r="AD583" s="46" t="s">
        <v>4274</v>
      </c>
    </row>
    <row r="584" spans="28:30" x14ac:dyDescent="0.25">
      <c r="AB584" s="46" t="s">
        <v>2032</v>
      </c>
      <c r="AC584" s="46">
        <v>3</v>
      </c>
      <c r="AD584" s="46" t="s">
        <v>1768</v>
      </c>
    </row>
    <row r="585" spans="28:30" x14ac:dyDescent="0.25">
      <c r="AB585" s="46" t="s">
        <v>2033</v>
      </c>
      <c r="AC585" s="46">
        <v>3</v>
      </c>
      <c r="AD585" s="46" t="s">
        <v>4275</v>
      </c>
    </row>
    <row r="586" spans="28:30" x14ac:dyDescent="0.25">
      <c r="AB586" s="46" t="s">
        <v>2034</v>
      </c>
      <c r="AC586" s="46">
        <v>3</v>
      </c>
      <c r="AD586" s="46" t="s">
        <v>1769</v>
      </c>
    </row>
    <row r="587" spans="28:30" x14ac:dyDescent="0.25">
      <c r="AB587" s="46" t="s">
        <v>2035</v>
      </c>
      <c r="AC587" s="46">
        <v>3</v>
      </c>
      <c r="AD587" s="46" t="s">
        <v>1770</v>
      </c>
    </row>
    <row r="588" spans="28:30" x14ac:dyDescent="0.25">
      <c r="AB588" s="46" t="s">
        <v>2036</v>
      </c>
      <c r="AC588" s="46">
        <v>3</v>
      </c>
      <c r="AD588" s="46" t="s">
        <v>1771</v>
      </c>
    </row>
    <row r="589" spans="28:30" x14ac:dyDescent="0.25">
      <c r="AB589" s="46" t="s">
        <v>2037</v>
      </c>
      <c r="AC589" s="46">
        <v>3</v>
      </c>
      <c r="AD589" s="46" t="s">
        <v>1772</v>
      </c>
    </row>
    <row r="590" spans="28:30" x14ac:dyDescent="0.25">
      <c r="AB590" s="46" t="s">
        <v>2038</v>
      </c>
      <c r="AC590" s="46">
        <v>3</v>
      </c>
      <c r="AD590" s="46" t="s">
        <v>1773</v>
      </c>
    </row>
    <row r="591" spans="28:30" x14ac:dyDescent="0.25">
      <c r="AB591" s="46" t="s">
        <v>2039</v>
      </c>
      <c r="AC591" s="46">
        <v>3</v>
      </c>
      <c r="AD591" s="46" t="s">
        <v>1774</v>
      </c>
    </row>
    <row r="592" spans="28:30" x14ac:dyDescent="0.25">
      <c r="AB592" s="46" t="s">
        <v>2040</v>
      </c>
      <c r="AC592" s="46">
        <v>3</v>
      </c>
      <c r="AD592" s="46" t="s">
        <v>1775</v>
      </c>
    </row>
    <row r="593" spans="28:30" x14ac:dyDescent="0.25">
      <c r="AB593" s="46" t="s">
        <v>2041</v>
      </c>
      <c r="AC593" s="46">
        <v>3</v>
      </c>
      <c r="AD593" s="46" t="s">
        <v>1776</v>
      </c>
    </row>
    <row r="594" spans="28:30" x14ac:dyDescent="0.25">
      <c r="AB594" s="46" t="s">
        <v>2042</v>
      </c>
      <c r="AC594" s="46">
        <v>3</v>
      </c>
      <c r="AD594" s="46" t="s">
        <v>1777</v>
      </c>
    </row>
    <row r="595" spans="28:30" x14ac:dyDescent="0.25">
      <c r="AB595" s="46" t="s">
        <v>2043</v>
      </c>
      <c r="AC595" s="46">
        <v>3</v>
      </c>
      <c r="AD595" s="46" t="s">
        <v>1778</v>
      </c>
    </row>
    <row r="596" spans="28:30" x14ac:dyDescent="0.25">
      <c r="AB596" s="46" t="s">
        <v>2044</v>
      </c>
      <c r="AC596" s="46">
        <v>3</v>
      </c>
      <c r="AD596" s="46" t="s">
        <v>1779</v>
      </c>
    </row>
    <row r="597" spans="28:30" x14ac:dyDescent="0.25">
      <c r="AB597" s="46" t="s">
        <v>2045</v>
      </c>
      <c r="AC597" s="46">
        <v>3</v>
      </c>
      <c r="AD597" s="46" t="s">
        <v>1780</v>
      </c>
    </row>
    <row r="598" spans="28:30" x14ac:dyDescent="0.25">
      <c r="AB598" s="46" t="s">
        <v>2046</v>
      </c>
      <c r="AC598" s="46">
        <v>3</v>
      </c>
      <c r="AD598" s="46" t="s">
        <v>1781</v>
      </c>
    </row>
    <row r="599" spans="28:30" x14ac:dyDescent="0.25">
      <c r="AB599" s="46" t="s">
        <v>2047</v>
      </c>
      <c r="AC599" s="46">
        <v>4.3</v>
      </c>
      <c r="AD599" s="46" t="s">
        <v>1782</v>
      </c>
    </row>
    <row r="600" spans="28:30" x14ac:dyDescent="0.25">
      <c r="AB600" s="46" t="s">
        <v>2048</v>
      </c>
      <c r="AC600" s="46">
        <v>3</v>
      </c>
      <c r="AD600" s="46" t="s">
        <v>1783</v>
      </c>
    </row>
    <row r="601" spans="28:30" x14ac:dyDescent="0.25">
      <c r="AB601" s="46" t="s">
        <v>2049</v>
      </c>
      <c r="AC601" s="46">
        <v>3</v>
      </c>
      <c r="AD601" s="46" t="s">
        <v>1784</v>
      </c>
    </row>
    <row r="602" spans="28:30" x14ac:dyDescent="0.25">
      <c r="AB602" s="46" t="s">
        <v>2050</v>
      </c>
      <c r="AC602" s="46">
        <v>3</v>
      </c>
      <c r="AD602" s="46" t="s">
        <v>1785</v>
      </c>
    </row>
    <row r="603" spans="28:30" x14ac:dyDescent="0.25">
      <c r="AB603" s="46" t="s">
        <v>2051</v>
      </c>
      <c r="AC603" s="46">
        <v>3</v>
      </c>
      <c r="AD603" s="46" t="s">
        <v>1786</v>
      </c>
    </row>
    <row r="604" spans="28:30" x14ac:dyDescent="0.25">
      <c r="AB604" s="46" t="s">
        <v>2052</v>
      </c>
      <c r="AC604" s="46">
        <v>3</v>
      </c>
      <c r="AD604" s="46" t="s">
        <v>1787</v>
      </c>
    </row>
    <row r="605" spans="28:30" x14ac:dyDescent="0.25">
      <c r="AB605" s="46" t="s">
        <v>2053</v>
      </c>
      <c r="AC605" s="46">
        <v>3</v>
      </c>
      <c r="AD605" s="46" t="s">
        <v>1788</v>
      </c>
    </row>
    <row r="606" spans="28:30" x14ac:dyDescent="0.25">
      <c r="AB606" s="46" t="s">
        <v>2054</v>
      </c>
      <c r="AC606" s="46">
        <v>3</v>
      </c>
      <c r="AD606" s="46" t="s">
        <v>1789</v>
      </c>
    </row>
    <row r="607" spans="28:30" x14ac:dyDescent="0.25">
      <c r="AB607" s="46" t="s">
        <v>2055</v>
      </c>
      <c r="AC607" s="46">
        <v>3</v>
      </c>
      <c r="AD607" s="46" t="s">
        <v>1790</v>
      </c>
    </row>
    <row r="608" spans="28:30" x14ac:dyDescent="0.25">
      <c r="AB608" s="46" t="s">
        <v>2056</v>
      </c>
      <c r="AC608" s="46">
        <v>3</v>
      </c>
      <c r="AD608" s="46" t="s">
        <v>1791</v>
      </c>
    </row>
    <row r="609" spans="28:30" x14ac:dyDescent="0.25">
      <c r="AB609" s="46" t="s">
        <v>2057</v>
      </c>
      <c r="AC609" s="46">
        <v>3</v>
      </c>
      <c r="AD609" s="46" t="s">
        <v>1792</v>
      </c>
    </row>
    <row r="610" spans="28:30" x14ac:dyDescent="0.25">
      <c r="AB610" s="46" t="s">
        <v>2058</v>
      </c>
      <c r="AC610" s="46">
        <v>3</v>
      </c>
      <c r="AD610" s="46" t="s">
        <v>1793</v>
      </c>
    </row>
    <row r="611" spans="28:30" x14ac:dyDescent="0.25">
      <c r="AB611" s="46" t="s">
        <v>2059</v>
      </c>
      <c r="AC611" s="46">
        <v>3</v>
      </c>
      <c r="AD611" s="46" t="s">
        <v>1794</v>
      </c>
    </row>
    <row r="612" spans="28:30" x14ac:dyDescent="0.25">
      <c r="AB612" s="46" t="s">
        <v>2060</v>
      </c>
      <c r="AC612" s="46">
        <v>3</v>
      </c>
      <c r="AD612" s="46" t="s">
        <v>1795</v>
      </c>
    </row>
    <row r="613" spans="28:30" x14ac:dyDescent="0.25">
      <c r="AB613" s="46" t="s">
        <v>2061</v>
      </c>
      <c r="AC613" s="46">
        <v>4.0999999999999996</v>
      </c>
      <c r="AD613" s="46" t="s">
        <v>1796</v>
      </c>
    </row>
    <row r="614" spans="28:30" x14ac:dyDescent="0.25">
      <c r="AB614" s="46" t="s">
        <v>2062</v>
      </c>
      <c r="AC614" s="46">
        <v>4.0999999999999996</v>
      </c>
      <c r="AD614" s="46" t="s">
        <v>1797</v>
      </c>
    </row>
    <row r="615" spans="28:30" x14ac:dyDescent="0.25">
      <c r="AB615" s="46" t="s">
        <v>2063</v>
      </c>
      <c r="AC615" s="46">
        <v>4.0999999999999996</v>
      </c>
      <c r="AD615" s="46" t="s">
        <v>1798</v>
      </c>
    </row>
    <row r="616" spans="28:30" x14ac:dyDescent="0.25">
      <c r="AB616" s="46" t="s">
        <v>2064</v>
      </c>
      <c r="AC616" s="46">
        <v>4.0999999999999996</v>
      </c>
      <c r="AD616" s="46" t="s">
        <v>1799</v>
      </c>
    </row>
    <row r="617" spans="28:30" x14ac:dyDescent="0.25">
      <c r="AB617" s="46" t="s">
        <v>2065</v>
      </c>
      <c r="AC617" s="46">
        <v>4.0999999999999996</v>
      </c>
      <c r="AD617" s="46" t="s">
        <v>1800</v>
      </c>
    </row>
    <row r="618" spans="28:30" x14ac:dyDescent="0.25">
      <c r="AB618" s="46" t="s">
        <v>2066</v>
      </c>
      <c r="AC618" s="46">
        <v>4.0999999999999996</v>
      </c>
      <c r="AD618" s="46" t="s">
        <v>1801</v>
      </c>
    </row>
    <row r="619" spans="28:30" x14ac:dyDescent="0.25">
      <c r="AB619" s="46" t="s">
        <v>2067</v>
      </c>
      <c r="AC619" s="46">
        <v>4.0999999999999996</v>
      </c>
      <c r="AD619" s="46" t="s">
        <v>1802</v>
      </c>
    </row>
    <row r="620" spans="28:30" x14ac:dyDescent="0.25">
      <c r="AB620" s="46" t="s">
        <v>2068</v>
      </c>
      <c r="AC620" s="46">
        <v>4.0999999999999996</v>
      </c>
      <c r="AD620" s="46" t="s">
        <v>1803</v>
      </c>
    </row>
    <row r="621" spans="28:30" x14ac:dyDescent="0.25">
      <c r="AB621" s="46" t="s">
        <v>2069</v>
      </c>
      <c r="AC621" s="46">
        <v>4.0999999999999996</v>
      </c>
      <c r="AD621" s="46" t="s">
        <v>1804</v>
      </c>
    </row>
    <row r="622" spans="28:30" x14ac:dyDescent="0.25">
      <c r="AB622" s="46" t="s">
        <v>2070</v>
      </c>
      <c r="AC622" s="46">
        <v>4.0999999999999996</v>
      </c>
      <c r="AD622" s="46" t="s">
        <v>1805</v>
      </c>
    </row>
    <row r="623" spans="28:30" x14ac:dyDescent="0.25">
      <c r="AB623" s="46" t="s">
        <v>2071</v>
      </c>
      <c r="AC623" s="46">
        <v>4.0999999999999996</v>
      </c>
      <c r="AD623" s="46" t="s">
        <v>1806</v>
      </c>
    </row>
    <row r="624" spans="28:30" x14ac:dyDescent="0.25">
      <c r="AB624" s="46" t="s">
        <v>2072</v>
      </c>
      <c r="AC624" s="46">
        <v>4.0999999999999996</v>
      </c>
      <c r="AD624" s="46" t="s">
        <v>1807</v>
      </c>
    </row>
    <row r="625" spans="28:30" x14ac:dyDescent="0.25">
      <c r="AB625" s="46" t="s">
        <v>2073</v>
      </c>
      <c r="AC625" s="46">
        <v>4.0999999999999996</v>
      </c>
      <c r="AD625" s="46" t="s">
        <v>1808</v>
      </c>
    </row>
    <row r="626" spans="28:30" x14ac:dyDescent="0.25">
      <c r="AB626" s="46" t="s">
        <v>2074</v>
      </c>
      <c r="AC626" s="46">
        <v>4.0999999999999996</v>
      </c>
      <c r="AD626" s="46" t="s">
        <v>1809</v>
      </c>
    </row>
    <row r="627" spans="28:30" x14ac:dyDescent="0.25">
      <c r="AB627" s="46" t="s">
        <v>2075</v>
      </c>
      <c r="AC627" s="46">
        <v>4.0999999999999996</v>
      </c>
      <c r="AD627" s="46" t="s">
        <v>1810</v>
      </c>
    </row>
    <row r="628" spans="28:30" x14ac:dyDescent="0.25">
      <c r="AB628" s="46" t="s">
        <v>2076</v>
      </c>
      <c r="AC628" s="46">
        <v>4.0999999999999996</v>
      </c>
      <c r="AD628" s="46" t="s">
        <v>1811</v>
      </c>
    </row>
    <row r="629" spans="28:30" x14ac:dyDescent="0.25">
      <c r="AB629" s="46" t="s">
        <v>2077</v>
      </c>
      <c r="AC629" s="46">
        <v>4.0999999999999996</v>
      </c>
      <c r="AD629" s="46" t="s">
        <v>4276</v>
      </c>
    </row>
    <row r="630" spans="28:30" x14ac:dyDescent="0.25">
      <c r="AB630" s="46" t="s">
        <v>2078</v>
      </c>
      <c r="AC630" s="46">
        <v>4.0999999999999996</v>
      </c>
      <c r="AD630" s="46" t="s">
        <v>1812</v>
      </c>
    </row>
    <row r="631" spans="28:30" x14ac:dyDescent="0.25">
      <c r="AB631" s="46" t="s">
        <v>2079</v>
      </c>
      <c r="AC631" s="46">
        <v>4.0999999999999996</v>
      </c>
      <c r="AD631" s="46" t="s">
        <v>1813</v>
      </c>
    </row>
    <row r="632" spans="28:30" x14ac:dyDescent="0.25">
      <c r="AB632" s="46" t="s">
        <v>2080</v>
      </c>
      <c r="AC632" s="46">
        <v>4.0999999999999996</v>
      </c>
      <c r="AD632" s="46" t="s">
        <v>1814</v>
      </c>
    </row>
    <row r="633" spans="28:30" x14ac:dyDescent="0.25">
      <c r="AB633" s="46" t="s">
        <v>2081</v>
      </c>
      <c r="AC633" s="46">
        <v>4.0999999999999996</v>
      </c>
      <c r="AD633" s="46" t="s">
        <v>1815</v>
      </c>
    </row>
    <row r="634" spans="28:30" x14ac:dyDescent="0.25">
      <c r="AB634" s="46" t="s">
        <v>2082</v>
      </c>
      <c r="AC634" s="46">
        <v>4.0999999999999996</v>
      </c>
      <c r="AD634" s="46" t="s">
        <v>1816</v>
      </c>
    </row>
    <row r="635" spans="28:30" x14ac:dyDescent="0.25">
      <c r="AB635" s="46" t="s">
        <v>2083</v>
      </c>
      <c r="AC635" s="46">
        <v>4.0999999999999996</v>
      </c>
      <c r="AD635" s="46" t="s">
        <v>1817</v>
      </c>
    </row>
    <row r="636" spans="28:30" x14ac:dyDescent="0.25">
      <c r="AB636" s="46" t="s">
        <v>2084</v>
      </c>
      <c r="AC636" s="46">
        <v>4.0999999999999996</v>
      </c>
      <c r="AD636" s="46" t="s">
        <v>1818</v>
      </c>
    </row>
    <row r="637" spans="28:30" x14ac:dyDescent="0.25">
      <c r="AB637" s="46" t="s">
        <v>2085</v>
      </c>
      <c r="AC637" s="46">
        <v>4.3</v>
      </c>
      <c r="AD637" s="46" t="s">
        <v>1819</v>
      </c>
    </row>
    <row r="638" spans="28:30" x14ac:dyDescent="0.25">
      <c r="AB638" s="46" t="s">
        <v>2086</v>
      </c>
      <c r="AC638" s="46">
        <v>4.0999999999999996</v>
      </c>
      <c r="AD638" s="46" t="s">
        <v>1820</v>
      </c>
    </row>
    <row r="639" spans="28:30" x14ac:dyDescent="0.25">
      <c r="AB639" s="46" t="s">
        <v>2087</v>
      </c>
      <c r="AC639" s="46">
        <v>4.0999999999999996</v>
      </c>
      <c r="AD639" s="46" t="s">
        <v>1821</v>
      </c>
    </row>
    <row r="640" spans="28:30" x14ac:dyDescent="0.25">
      <c r="AB640" s="46" t="s">
        <v>2088</v>
      </c>
      <c r="AC640" s="46">
        <v>4.0999999999999996</v>
      </c>
      <c r="AD640" s="46" t="s">
        <v>1822</v>
      </c>
    </row>
    <row r="641" spans="28:30" x14ac:dyDescent="0.25">
      <c r="AB641" s="46" t="s">
        <v>2089</v>
      </c>
      <c r="AC641" s="46">
        <v>4.0999999999999996</v>
      </c>
      <c r="AD641" s="46" t="s">
        <v>1823</v>
      </c>
    </row>
    <row r="642" spans="28:30" x14ac:dyDescent="0.25">
      <c r="AB642" s="46" t="s">
        <v>2090</v>
      </c>
      <c r="AC642" s="46">
        <v>4.0999999999999996</v>
      </c>
      <c r="AD642" s="46" t="s">
        <v>1824</v>
      </c>
    </row>
    <row r="643" spans="28:30" x14ac:dyDescent="0.25">
      <c r="AB643" s="46" t="s">
        <v>2091</v>
      </c>
      <c r="AC643" s="46">
        <v>4.0999999999999996</v>
      </c>
      <c r="AD643" s="46" t="s">
        <v>1825</v>
      </c>
    </row>
    <row r="644" spans="28:30" x14ac:dyDescent="0.25">
      <c r="AB644" s="46" t="s">
        <v>2092</v>
      </c>
      <c r="AC644" s="46">
        <v>4.0999999999999996</v>
      </c>
      <c r="AD644" s="46" t="s">
        <v>4130</v>
      </c>
    </row>
    <row r="645" spans="28:30" x14ac:dyDescent="0.25">
      <c r="AB645" s="46" t="s">
        <v>2093</v>
      </c>
      <c r="AC645" s="46">
        <v>4.0999999999999996</v>
      </c>
      <c r="AD645" s="46" t="s">
        <v>1826</v>
      </c>
    </row>
    <row r="646" spans="28:30" x14ac:dyDescent="0.25">
      <c r="AB646" s="46" t="s">
        <v>2094</v>
      </c>
      <c r="AC646" s="46">
        <v>4.0999999999999996</v>
      </c>
      <c r="AD646" s="46" t="s">
        <v>1827</v>
      </c>
    </row>
    <row r="647" spans="28:30" x14ac:dyDescent="0.25">
      <c r="AB647" s="46" t="s">
        <v>2095</v>
      </c>
      <c r="AC647" s="46">
        <v>4.0999999999999996</v>
      </c>
      <c r="AD647" s="46" t="s">
        <v>1828</v>
      </c>
    </row>
    <row r="648" spans="28:30" x14ac:dyDescent="0.25">
      <c r="AB648" s="46" t="s">
        <v>2096</v>
      </c>
      <c r="AC648" s="46">
        <v>4.0999999999999996</v>
      </c>
      <c r="AD648" s="46" t="s">
        <v>4277</v>
      </c>
    </row>
    <row r="649" spans="28:30" x14ac:dyDescent="0.25">
      <c r="AB649" s="46" t="s">
        <v>2097</v>
      </c>
      <c r="AC649" s="46">
        <v>4.0999999999999996</v>
      </c>
      <c r="AD649" s="46" t="s">
        <v>1829</v>
      </c>
    </row>
    <row r="650" spans="28:30" x14ac:dyDescent="0.25">
      <c r="AB650" s="46" t="s">
        <v>2098</v>
      </c>
      <c r="AC650" s="46">
        <v>4.0999999999999996</v>
      </c>
      <c r="AD650" s="46" t="s">
        <v>1830</v>
      </c>
    </row>
    <row r="651" spans="28:30" x14ac:dyDescent="0.25">
      <c r="AB651" s="46" t="s">
        <v>2099</v>
      </c>
      <c r="AC651" s="46">
        <v>4.0999999999999996</v>
      </c>
      <c r="AD651" s="46" t="s">
        <v>1831</v>
      </c>
    </row>
    <row r="652" spans="28:30" x14ac:dyDescent="0.25">
      <c r="AB652" s="46" t="s">
        <v>2100</v>
      </c>
      <c r="AC652" s="46">
        <v>4.0999999999999996</v>
      </c>
      <c r="AD652" s="46" t="s">
        <v>1832</v>
      </c>
    </row>
    <row r="653" spans="28:30" x14ac:dyDescent="0.25">
      <c r="AB653" s="46" t="s">
        <v>2101</v>
      </c>
      <c r="AC653" s="46">
        <v>4.0999999999999996</v>
      </c>
      <c r="AD653" s="46" t="s">
        <v>1833</v>
      </c>
    </row>
    <row r="654" spans="28:30" x14ac:dyDescent="0.25">
      <c r="AB654" s="46" t="s">
        <v>2102</v>
      </c>
      <c r="AC654" s="46">
        <v>4.3</v>
      </c>
      <c r="AD654" s="46" t="s">
        <v>1834</v>
      </c>
    </row>
    <row r="655" spans="28:30" x14ac:dyDescent="0.25">
      <c r="AB655" s="46" t="s">
        <v>2103</v>
      </c>
      <c r="AC655" s="46">
        <v>4.2</v>
      </c>
      <c r="AD655" s="46" t="s">
        <v>1835</v>
      </c>
    </row>
    <row r="656" spans="28:30" x14ac:dyDescent="0.25">
      <c r="AB656" s="46" t="s">
        <v>2104</v>
      </c>
      <c r="AC656" s="46">
        <v>4.2</v>
      </c>
      <c r="AD656" s="46" t="s">
        <v>1836</v>
      </c>
    </row>
    <row r="657" spans="28:30" x14ac:dyDescent="0.25">
      <c r="AB657" s="46" t="s">
        <v>2105</v>
      </c>
      <c r="AC657" s="46">
        <v>4.2</v>
      </c>
      <c r="AD657" s="46" t="s">
        <v>1837</v>
      </c>
    </row>
    <row r="658" spans="28:30" x14ac:dyDescent="0.25">
      <c r="AB658" s="46" t="s">
        <v>2106</v>
      </c>
      <c r="AC658" s="46">
        <v>4.2</v>
      </c>
      <c r="AD658" s="46" t="s">
        <v>1838</v>
      </c>
    </row>
    <row r="659" spans="28:30" x14ac:dyDescent="0.25">
      <c r="AB659" s="46" t="s">
        <v>2107</v>
      </c>
      <c r="AC659" s="46">
        <v>4.2</v>
      </c>
      <c r="AD659" s="46" t="s">
        <v>1839</v>
      </c>
    </row>
    <row r="660" spans="28:30" x14ac:dyDescent="0.25">
      <c r="AB660" s="46" t="s">
        <v>2108</v>
      </c>
      <c r="AC660" s="46">
        <v>4.2</v>
      </c>
      <c r="AD660" s="46" t="s">
        <v>1840</v>
      </c>
    </row>
    <row r="661" spans="28:30" x14ac:dyDescent="0.25">
      <c r="AB661" s="46" t="s">
        <v>2109</v>
      </c>
      <c r="AC661" s="46">
        <v>4.2</v>
      </c>
      <c r="AD661" s="46" t="s">
        <v>1841</v>
      </c>
    </row>
    <row r="662" spans="28:30" x14ac:dyDescent="0.25">
      <c r="AB662" s="46" t="s">
        <v>2110</v>
      </c>
      <c r="AC662" s="46">
        <v>4.2</v>
      </c>
      <c r="AD662" s="46" t="s">
        <v>1842</v>
      </c>
    </row>
    <row r="663" spans="28:30" x14ac:dyDescent="0.25">
      <c r="AB663" s="46" t="s">
        <v>2111</v>
      </c>
      <c r="AC663" s="46">
        <v>4.2</v>
      </c>
      <c r="AD663" s="46" t="s">
        <v>4468</v>
      </c>
    </row>
    <row r="664" spans="28:30" x14ac:dyDescent="0.25">
      <c r="AB664" s="46" t="s">
        <v>2112</v>
      </c>
      <c r="AC664" s="46">
        <v>4.2</v>
      </c>
      <c r="AD664" s="46" t="s">
        <v>1843</v>
      </c>
    </row>
    <row r="665" spans="28:30" x14ac:dyDescent="0.25">
      <c r="AB665" s="46" t="s">
        <v>2113</v>
      </c>
      <c r="AC665" s="46">
        <v>4.2</v>
      </c>
      <c r="AD665" s="46" t="s">
        <v>1844</v>
      </c>
    </row>
    <row r="666" spans="28:30" x14ac:dyDescent="0.25">
      <c r="AB666" s="46" t="s">
        <v>2114</v>
      </c>
      <c r="AC666" s="46">
        <v>4.2</v>
      </c>
      <c r="AD666" s="46" t="s">
        <v>1845</v>
      </c>
    </row>
    <row r="667" spans="28:30" x14ac:dyDescent="0.25">
      <c r="AB667" s="46" t="s">
        <v>2115</v>
      </c>
      <c r="AC667" s="46">
        <v>4.2</v>
      </c>
      <c r="AD667" s="46" t="s">
        <v>1846</v>
      </c>
    </row>
    <row r="668" spans="28:30" x14ac:dyDescent="0.25">
      <c r="AB668" s="46" t="s">
        <v>2116</v>
      </c>
      <c r="AC668" s="46">
        <v>4.2</v>
      </c>
      <c r="AD668" s="46" t="s">
        <v>1847</v>
      </c>
    </row>
    <row r="669" spans="28:30" x14ac:dyDescent="0.25">
      <c r="AB669" s="46" t="s">
        <v>2117</v>
      </c>
      <c r="AC669" s="46">
        <v>4.2</v>
      </c>
      <c r="AD669" s="46" t="s">
        <v>1848</v>
      </c>
    </row>
    <row r="670" spans="28:30" x14ac:dyDescent="0.25">
      <c r="AB670" s="46" t="s">
        <v>2118</v>
      </c>
      <c r="AC670" s="46">
        <v>4.2</v>
      </c>
      <c r="AD670" s="46" t="s">
        <v>1849</v>
      </c>
    </row>
    <row r="671" spans="28:30" x14ac:dyDescent="0.25">
      <c r="AB671" s="46" t="s">
        <v>2119</v>
      </c>
      <c r="AC671" s="46">
        <v>4.2</v>
      </c>
      <c r="AD671" s="46" t="s">
        <v>1850</v>
      </c>
    </row>
    <row r="672" spans="28:30" x14ac:dyDescent="0.25">
      <c r="AB672" s="46" t="s">
        <v>2120</v>
      </c>
      <c r="AC672" s="46">
        <v>4.2</v>
      </c>
      <c r="AD672" s="46" t="s">
        <v>1851</v>
      </c>
    </row>
    <row r="673" spans="28:30" x14ac:dyDescent="0.25">
      <c r="AB673" s="46" t="s">
        <v>2121</v>
      </c>
      <c r="AC673" s="46">
        <v>4.2</v>
      </c>
      <c r="AD673" s="46" t="s">
        <v>1852</v>
      </c>
    </row>
    <row r="674" spans="28:30" x14ac:dyDescent="0.25">
      <c r="AB674" s="46" t="s">
        <v>2122</v>
      </c>
      <c r="AC674" s="46">
        <v>4.2</v>
      </c>
      <c r="AD674" s="46" t="s">
        <v>1853</v>
      </c>
    </row>
    <row r="675" spans="28:30" x14ac:dyDescent="0.25">
      <c r="AB675" s="46" t="s">
        <v>2123</v>
      </c>
      <c r="AC675" s="46">
        <v>4.3</v>
      </c>
      <c r="AD675" s="46" t="s">
        <v>1854</v>
      </c>
    </row>
    <row r="676" spans="28:30" x14ac:dyDescent="0.25">
      <c r="AB676" s="46" t="s">
        <v>2124</v>
      </c>
      <c r="AC676" s="46">
        <v>4.3</v>
      </c>
      <c r="AD676" s="46" t="s">
        <v>1855</v>
      </c>
    </row>
    <row r="677" spans="28:30" x14ac:dyDescent="0.25">
      <c r="AB677" s="46" t="s">
        <v>2125</v>
      </c>
      <c r="AC677" s="46">
        <v>4.3</v>
      </c>
      <c r="AD677" s="46" t="s">
        <v>1856</v>
      </c>
    </row>
    <row r="678" spans="28:30" x14ac:dyDescent="0.25">
      <c r="AB678" s="46" t="s">
        <v>2126</v>
      </c>
      <c r="AC678" s="46">
        <v>4.3</v>
      </c>
      <c r="AD678" s="46" t="s">
        <v>1857</v>
      </c>
    </row>
    <row r="679" spans="28:30" x14ac:dyDescent="0.25">
      <c r="AB679" s="46" t="s">
        <v>2127</v>
      </c>
      <c r="AC679" s="46">
        <v>4.3</v>
      </c>
      <c r="AD679" s="46" t="s">
        <v>1858</v>
      </c>
    </row>
    <row r="680" spans="28:30" x14ac:dyDescent="0.25">
      <c r="AB680" s="46" t="s">
        <v>2128</v>
      </c>
      <c r="AC680" s="46">
        <v>4.3</v>
      </c>
      <c r="AD680" s="46" t="s">
        <v>1859</v>
      </c>
    </row>
    <row r="681" spans="28:30" x14ac:dyDescent="0.25">
      <c r="AB681" s="46" t="s">
        <v>2129</v>
      </c>
      <c r="AC681" s="46">
        <v>4.3</v>
      </c>
      <c r="AD681" s="46" t="s">
        <v>1860</v>
      </c>
    </row>
    <row r="682" spans="28:30" x14ac:dyDescent="0.25">
      <c r="AB682" s="46" t="s">
        <v>2130</v>
      </c>
      <c r="AC682" s="46">
        <v>4.3</v>
      </c>
      <c r="AD682" s="46" t="s">
        <v>1861</v>
      </c>
    </row>
    <row r="683" spans="28:30" x14ac:dyDescent="0.25">
      <c r="AB683" s="46" t="s">
        <v>2131</v>
      </c>
      <c r="AC683" s="46">
        <v>4.3</v>
      </c>
      <c r="AD683" s="46" t="s">
        <v>1862</v>
      </c>
    </row>
    <row r="684" spans="28:30" x14ac:dyDescent="0.25">
      <c r="AB684" s="46" t="s">
        <v>2132</v>
      </c>
      <c r="AC684" s="46">
        <v>4.3</v>
      </c>
      <c r="AD684" s="46" t="s">
        <v>1863</v>
      </c>
    </row>
    <row r="685" spans="28:30" x14ac:dyDescent="0.25">
      <c r="AB685" s="46" t="s">
        <v>2133</v>
      </c>
      <c r="AC685" s="46">
        <v>4.3</v>
      </c>
      <c r="AD685" s="46" t="s">
        <v>1864</v>
      </c>
    </row>
    <row r="686" spans="28:30" x14ac:dyDescent="0.25">
      <c r="AB686" s="46" t="s">
        <v>2134</v>
      </c>
      <c r="AC686" s="46">
        <v>4.3</v>
      </c>
      <c r="AD686" s="46" t="s">
        <v>1865</v>
      </c>
    </row>
    <row r="687" spans="28:30" x14ac:dyDescent="0.25">
      <c r="AB687" s="46" t="s">
        <v>2135</v>
      </c>
      <c r="AC687" s="46">
        <v>4.3</v>
      </c>
      <c r="AD687" s="46" t="s">
        <v>1866</v>
      </c>
    </row>
    <row r="688" spans="28:30" x14ac:dyDescent="0.25">
      <c r="AB688" s="46" t="s">
        <v>2136</v>
      </c>
      <c r="AC688" s="46">
        <v>4.3</v>
      </c>
      <c r="AD688" s="46" t="s">
        <v>1867</v>
      </c>
    </row>
    <row r="689" spans="28:30" x14ac:dyDescent="0.25">
      <c r="AB689" s="46" t="s">
        <v>2137</v>
      </c>
      <c r="AC689" s="46">
        <v>4.3</v>
      </c>
      <c r="AD689" s="46" t="s">
        <v>1868</v>
      </c>
    </row>
    <row r="690" spans="28:30" x14ac:dyDescent="0.25">
      <c r="AB690" s="46" t="s">
        <v>2138</v>
      </c>
      <c r="AC690" s="46">
        <v>4.3</v>
      </c>
      <c r="AD690" s="46" t="s">
        <v>1869</v>
      </c>
    </row>
    <row r="691" spans="28:30" x14ac:dyDescent="0.25">
      <c r="AB691" s="46" t="s">
        <v>2139</v>
      </c>
      <c r="AC691" s="46">
        <v>4.3</v>
      </c>
      <c r="AD691" s="46" t="s">
        <v>1870</v>
      </c>
    </row>
    <row r="692" spans="28:30" x14ac:dyDescent="0.25">
      <c r="AB692" s="46" t="s">
        <v>2140</v>
      </c>
      <c r="AC692" s="46">
        <v>4.3</v>
      </c>
      <c r="AD692" s="46" t="s">
        <v>1871</v>
      </c>
    </row>
    <row r="693" spans="28:30" x14ac:dyDescent="0.25">
      <c r="AB693" s="46" t="s">
        <v>2141</v>
      </c>
      <c r="AC693" s="46">
        <v>4.3</v>
      </c>
      <c r="AD693" s="46" t="s">
        <v>1872</v>
      </c>
    </row>
    <row r="694" spans="28:30" x14ac:dyDescent="0.25">
      <c r="AB694" s="46" t="s">
        <v>2142</v>
      </c>
      <c r="AC694" s="46">
        <v>4.3</v>
      </c>
      <c r="AD694" s="46" t="s">
        <v>1873</v>
      </c>
    </row>
    <row r="695" spans="28:30" x14ac:dyDescent="0.25">
      <c r="AB695" s="46" t="s">
        <v>2143</v>
      </c>
      <c r="AC695" s="46">
        <v>4.3</v>
      </c>
      <c r="AD695" s="46" t="s">
        <v>1874</v>
      </c>
    </row>
    <row r="696" spans="28:30" x14ac:dyDescent="0.25">
      <c r="AB696" s="46" t="s">
        <v>2144</v>
      </c>
      <c r="AC696" s="46">
        <v>4.3</v>
      </c>
      <c r="AD696" s="46" t="s">
        <v>1875</v>
      </c>
    </row>
    <row r="697" spans="28:30" x14ac:dyDescent="0.25">
      <c r="AB697" s="46" t="s">
        <v>2145</v>
      </c>
      <c r="AC697" s="46">
        <v>4.3</v>
      </c>
      <c r="AD697" s="46" t="s">
        <v>1876</v>
      </c>
    </row>
    <row r="698" spans="28:30" x14ac:dyDescent="0.25">
      <c r="AB698" s="46" t="s">
        <v>2146</v>
      </c>
      <c r="AC698" s="46">
        <v>4.3</v>
      </c>
      <c r="AD698" s="46" t="s">
        <v>1877</v>
      </c>
    </row>
    <row r="699" spans="28:30" x14ac:dyDescent="0.25">
      <c r="AB699" s="46" t="s">
        <v>2147</v>
      </c>
      <c r="AC699" s="46">
        <v>4.3</v>
      </c>
      <c r="AD699" s="46" t="s">
        <v>1878</v>
      </c>
    </row>
    <row r="700" spans="28:30" x14ac:dyDescent="0.25">
      <c r="AB700" s="46" t="s">
        <v>2148</v>
      </c>
      <c r="AC700" s="46">
        <v>4.3</v>
      </c>
      <c r="AD700" s="46" t="s">
        <v>1879</v>
      </c>
    </row>
    <row r="701" spans="28:30" x14ac:dyDescent="0.25">
      <c r="AB701" s="46" t="s">
        <v>2149</v>
      </c>
      <c r="AC701" s="46">
        <v>4.3</v>
      </c>
      <c r="AD701" s="46" t="s">
        <v>1880</v>
      </c>
    </row>
    <row r="702" spans="28:30" x14ac:dyDescent="0.25">
      <c r="AB702" s="46" t="s">
        <v>2150</v>
      </c>
      <c r="AC702" s="46">
        <v>4.3</v>
      </c>
      <c r="AD702" s="46" t="s">
        <v>1881</v>
      </c>
    </row>
    <row r="703" spans="28:30" x14ac:dyDescent="0.25">
      <c r="AB703" s="46" t="s">
        <v>2151</v>
      </c>
      <c r="AC703" s="46">
        <v>4.3</v>
      </c>
      <c r="AD703" s="46" t="s">
        <v>1882</v>
      </c>
    </row>
    <row r="704" spans="28:30" x14ac:dyDescent="0.25">
      <c r="AB704" s="46" t="s">
        <v>2152</v>
      </c>
      <c r="AC704" s="46">
        <v>4.3</v>
      </c>
      <c r="AD704" s="46" t="s">
        <v>1883</v>
      </c>
    </row>
    <row r="705" spans="28:30" x14ac:dyDescent="0.25">
      <c r="AB705" s="46" t="s">
        <v>2153</v>
      </c>
      <c r="AC705" s="46">
        <v>4.3</v>
      </c>
      <c r="AD705" s="46" t="s">
        <v>1884</v>
      </c>
    </row>
    <row r="706" spans="28:30" x14ac:dyDescent="0.25">
      <c r="AB706" s="46" t="s">
        <v>2154</v>
      </c>
      <c r="AC706" s="46">
        <v>4.3</v>
      </c>
      <c r="AD706" s="46" t="s">
        <v>1885</v>
      </c>
    </row>
    <row r="707" spans="28:30" x14ac:dyDescent="0.25">
      <c r="AB707" s="46" t="s">
        <v>2155</v>
      </c>
      <c r="AC707" s="46">
        <v>4.3</v>
      </c>
      <c r="AD707" s="46" t="s">
        <v>1886</v>
      </c>
    </row>
    <row r="708" spans="28:30" x14ac:dyDescent="0.25">
      <c r="AB708" s="46" t="s">
        <v>2156</v>
      </c>
      <c r="AC708" s="46">
        <v>4.3</v>
      </c>
      <c r="AD708" s="46" t="s">
        <v>1887</v>
      </c>
    </row>
    <row r="709" spans="28:30" x14ac:dyDescent="0.25">
      <c r="AB709" s="46" t="s">
        <v>2157</v>
      </c>
      <c r="AC709" s="46">
        <v>4.2</v>
      </c>
      <c r="AD709" s="46" t="s">
        <v>1888</v>
      </c>
    </row>
    <row r="710" spans="28:30" x14ac:dyDescent="0.25">
      <c r="AB710" s="46" t="s">
        <v>2158</v>
      </c>
      <c r="AC710" s="46">
        <v>4.3</v>
      </c>
      <c r="AD710" s="46" t="s">
        <v>1889</v>
      </c>
    </row>
    <row r="711" spans="28:30" x14ac:dyDescent="0.25">
      <c r="AB711" s="46" t="s">
        <v>2159</v>
      </c>
      <c r="AC711" s="46">
        <v>4.3</v>
      </c>
      <c r="AD711" s="46" t="s">
        <v>1890</v>
      </c>
    </row>
    <row r="712" spans="28:30" x14ac:dyDescent="0.25">
      <c r="AB712" s="46" t="s">
        <v>2160</v>
      </c>
      <c r="AC712" s="46">
        <v>4.3</v>
      </c>
      <c r="AD712" s="46" t="s">
        <v>1891</v>
      </c>
    </row>
    <row r="713" spans="28:30" x14ac:dyDescent="0.25">
      <c r="AB713" s="46" t="s">
        <v>2161</v>
      </c>
      <c r="AC713" s="46">
        <v>4.3</v>
      </c>
      <c r="AD713" s="46" t="s">
        <v>1892</v>
      </c>
    </row>
    <row r="714" spans="28:30" x14ac:dyDescent="0.25">
      <c r="AB714" s="46" t="s">
        <v>2162</v>
      </c>
      <c r="AC714" s="46">
        <v>4.0999999999999996</v>
      </c>
      <c r="AD714" s="46" t="s">
        <v>1893</v>
      </c>
    </row>
    <row r="715" spans="28:30" x14ac:dyDescent="0.25">
      <c r="AB715" s="46" t="s">
        <v>2163</v>
      </c>
      <c r="AC715" s="46">
        <v>5.0999999999999996</v>
      </c>
      <c r="AD715" s="46" t="s">
        <v>1894</v>
      </c>
    </row>
    <row r="716" spans="28:30" x14ac:dyDescent="0.25">
      <c r="AB716" s="46" t="s">
        <v>2164</v>
      </c>
      <c r="AC716" s="46">
        <v>5.0999999999999996</v>
      </c>
      <c r="AD716" s="46" t="s">
        <v>1895</v>
      </c>
    </row>
    <row r="717" spans="28:30" x14ac:dyDescent="0.25">
      <c r="AB717" s="46" t="s">
        <v>2165</v>
      </c>
      <c r="AC717" s="46">
        <v>5.0999999999999996</v>
      </c>
      <c r="AD717" s="46" t="s">
        <v>1418</v>
      </c>
    </row>
    <row r="718" spans="28:30" x14ac:dyDescent="0.25">
      <c r="AB718" s="46" t="s">
        <v>2166</v>
      </c>
      <c r="AC718" s="46">
        <v>5.0999999999999996</v>
      </c>
      <c r="AD718" s="46" t="s">
        <v>1896</v>
      </c>
    </row>
    <row r="719" spans="28:30" x14ac:dyDescent="0.25">
      <c r="AB719" s="46" t="s">
        <v>2167</v>
      </c>
      <c r="AC719" s="46">
        <v>5.0999999999999996</v>
      </c>
      <c r="AD719" s="46" t="s">
        <v>1897</v>
      </c>
    </row>
    <row r="720" spans="28:30" x14ac:dyDescent="0.25">
      <c r="AB720" s="46" t="s">
        <v>2168</v>
      </c>
      <c r="AC720" s="46">
        <v>5.0999999999999996</v>
      </c>
      <c r="AD720" s="46" t="s">
        <v>1898</v>
      </c>
    </row>
    <row r="721" spans="28:30" x14ac:dyDescent="0.25">
      <c r="AB721" s="46" t="s">
        <v>2169</v>
      </c>
      <c r="AC721" s="46">
        <v>5.0999999999999996</v>
      </c>
      <c r="AD721" s="46" t="s">
        <v>1899</v>
      </c>
    </row>
    <row r="722" spans="28:30" x14ac:dyDescent="0.25">
      <c r="AB722" s="46" t="s">
        <v>2170</v>
      </c>
      <c r="AC722" s="46">
        <v>5.0999999999999996</v>
      </c>
      <c r="AD722" s="46" t="s">
        <v>1900</v>
      </c>
    </row>
    <row r="723" spans="28:30" x14ac:dyDescent="0.25">
      <c r="AB723" s="46" t="s">
        <v>2171</v>
      </c>
      <c r="AC723" s="46">
        <v>5.0999999999999996</v>
      </c>
      <c r="AD723" s="46" t="s">
        <v>1901</v>
      </c>
    </row>
    <row r="724" spans="28:30" x14ac:dyDescent="0.25">
      <c r="AB724" s="46" t="s">
        <v>2172</v>
      </c>
      <c r="AC724" s="46">
        <v>5.0999999999999996</v>
      </c>
      <c r="AD724" s="46" t="s">
        <v>1902</v>
      </c>
    </row>
    <row r="725" spans="28:30" x14ac:dyDescent="0.25">
      <c r="AB725" s="46" t="s">
        <v>2173</v>
      </c>
      <c r="AC725" s="46">
        <v>5.0999999999999996</v>
      </c>
      <c r="AD725" s="46" t="s">
        <v>1903</v>
      </c>
    </row>
    <row r="726" spans="28:30" x14ac:dyDescent="0.25">
      <c r="AB726" s="46" t="s">
        <v>2174</v>
      </c>
      <c r="AC726" s="46">
        <v>5.0999999999999996</v>
      </c>
      <c r="AD726" s="46" t="s">
        <v>1904</v>
      </c>
    </row>
    <row r="727" spans="28:30" x14ac:dyDescent="0.25">
      <c r="AB727" s="46" t="s">
        <v>2175</v>
      </c>
      <c r="AC727" s="46">
        <v>5.0999999999999996</v>
      </c>
      <c r="AD727" s="46" t="s">
        <v>1905</v>
      </c>
    </row>
    <row r="728" spans="28:30" x14ac:dyDescent="0.25">
      <c r="AB728" s="46" t="s">
        <v>2176</v>
      </c>
      <c r="AC728" s="46">
        <v>5.0999999999999996</v>
      </c>
      <c r="AD728" s="46" t="s">
        <v>1906</v>
      </c>
    </row>
    <row r="729" spans="28:30" x14ac:dyDescent="0.25">
      <c r="AB729" s="46" t="s">
        <v>2177</v>
      </c>
      <c r="AC729" s="46">
        <v>5.0999999999999996</v>
      </c>
      <c r="AD729" s="46" t="s">
        <v>1907</v>
      </c>
    </row>
    <row r="730" spans="28:30" x14ac:dyDescent="0.25">
      <c r="AB730" s="46" t="s">
        <v>2178</v>
      </c>
      <c r="AC730" s="46">
        <v>5.0999999999999996</v>
      </c>
      <c r="AD730" s="46" t="s">
        <v>1908</v>
      </c>
    </row>
    <row r="731" spans="28:30" x14ac:dyDescent="0.25">
      <c r="AB731" s="46" t="s">
        <v>2179</v>
      </c>
      <c r="AC731" s="46">
        <v>5.0999999999999996</v>
      </c>
      <c r="AD731" s="46" t="s">
        <v>1909</v>
      </c>
    </row>
    <row r="732" spans="28:30" x14ac:dyDescent="0.25">
      <c r="AB732" s="46" t="s">
        <v>2180</v>
      </c>
      <c r="AC732" s="46">
        <v>5.0999999999999996</v>
      </c>
      <c r="AD732" s="46" t="s">
        <v>1910</v>
      </c>
    </row>
    <row r="733" spans="28:30" x14ac:dyDescent="0.25">
      <c r="AB733" s="46" t="s">
        <v>2181</v>
      </c>
      <c r="AC733" s="46">
        <v>5.0999999999999996</v>
      </c>
      <c r="AD733" s="46" t="s">
        <v>1911</v>
      </c>
    </row>
    <row r="734" spans="28:30" x14ac:dyDescent="0.25">
      <c r="AB734" s="46" t="s">
        <v>2182</v>
      </c>
      <c r="AC734" s="46">
        <v>5.0999999999999996</v>
      </c>
      <c r="AD734" s="46" t="s">
        <v>1912</v>
      </c>
    </row>
    <row r="735" spans="28:30" x14ac:dyDescent="0.25">
      <c r="AB735" s="46" t="s">
        <v>2183</v>
      </c>
      <c r="AC735" s="46">
        <v>5.0999999999999996</v>
      </c>
      <c r="AD735" s="46" t="s">
        <v>1913</v>
      </c>
    </row>
    <row r="736" spans="28:30" x14ac:dyDescent="0.25">
      <c r="AB736" s="46" t="s">
        <v>2184</v>
      </c>
      <c r="AC736" s="46">
        <v>5.0999999999999996</v>
      </c>
      <c r="AD736" s="46" t="s">
        <v>1914</v>
      </c>
    </row>
    <row r="737" spans="28:30" x14ac:dyDescent="0.25">
      <c r="AB737" s="46" t="s">
        <v>2185</v>
      </c>
      <c r="AC737" s="46">
        <v>5.0999999999999996</v>
      </c>
      <c r="AD737" s="46" t="s">
        <v>1915</v>
      </c>
    </row>
    <row r="738" spans="28:30" x14ac:dyDescent="0.25">
      <c r="AB738" s="46" t="s">
        <v>2186</v>
      </c>
      <c r="AC738" s="46">
        <v>5.0999999999999996</v>
      </c>
      <c r="AD738" s="46" t="s">
        <v>1916</v>
      </c>
    </row>
    <row r="739" spans="28:30" x14ac:dyDescent="0.25">
      <c r="AB739" s="46" t="s">
        <v>2187</v>
      </c>
      <c r="AC739" s="46">
        <v>5.0999999999999996</v>
      </c>
      <c r="AD739" s="46" t="s">
        <v>1917</v>
      </c>
    </row>
    <row r="740" spans="28:30" x14ac:dyDescent="0.25">
      <c r="AB740" s="46" t="s">
        <v>2188</v>
      </c>
      <c r="AC740" s="46">
        <v>5.0999999999999996</v>
      </c>
      <c r="AD740" s="46" t="s">
        <v>1918</v>
      </c>
    </row>
    <row r="741" spans="28:30" x14ac:dyDescent="0.25">
      <c r="AB741" s="46" t="s">
        <v>2189</v>
      </c>
      <c r="AC741" s="46">
        <v>5.0999999999999996</v>
      </c>
      <c r="AD741" s="46" t="s">
        <v>1919</v>
      </c>
    </row>
    <row r="742" spans="28:30" x14ac:dyDescent="0.25">
      <c r="AB742" s="46" t="s">
        <v>2190</v>
      </c>
      <c r="AC742" s="46">
        <v>5.0999999999999996</v>
      </c>
      <c r="AD742" s="46" t="s">
        <v>1920</v>
      </c>
    </row>
    <row r="743" spans="28:30" x14ac:dyDescent="0.25">
      <c r="AB743" s="46" t="s">
        <v>2191</v>
      </c>
      <c r="AC743" s="46">
        <v>5.0999999999999996</v>
      </c>
      <c r="AD743" s="46" t="s">
        <v>1921</v>
      </c>
    </row>
    <row r="744" spans="28:30" x14ac:dyDescent="0.25">
      <c r="AB744" s="46" t="s">
        <v>2192</v>
      </c>
      <c r="AC744" s="46">
        <v>5.0999999999999996</v>
      </c>
      <c r="AD744" s="46" t="s">
        <v>1922</v>
      </c>
    </row>
    <row r="745" spans="28:30" x14ac:dyDescent="0.25">
      <c r="AB745" s="46" t="s">
        <v>2193</v>
      </c>
      <c r="AC745" s="46">
        <v>5.0999999999999996</v>
      </c>
      <c r="AD745" s="46" t="s">
        <v>1923</v>
      </c>
    </row>
    <row r="746" spans="28:30" x14ac:dyDescent="0.25">
      <c r="AB746" s="46" t="s">
        <v>2194</v>
      </c>
      <c r="AC746" s="46">
        <v>5.0999999999999996</v>
      </c>
      <c r="AD746" s="46" t="s">
        <v>1924</v>
      </c>
    </row>
    <row r="747" spans="28:30" x14ac:dyDescent="0.25">
      <c r="AB747" s="46" t="s">
        <v>2195</v>
      </c>
      <c r="AC747" s="46">
        <v>5.0999999999999996</v>
      </c>
      <c r="AD747" s="46" t="s">
        <v>1925</v>
      </c>
    </row>
    <row r="748" spans="28:30" x14ac:dyDescent="0.25">
      <c r="AB748" s="46" t="s">
        <v>2196</v>
      </c>
      <c r="AC748" s="46">
        <v>5.0999999999999996</v>
      </c>
      <c r="AD748" s="46" t="s">
        <v>1926</v>
      </c>
    </row>
    <row r="749" spans="28:30" x14ac:dyDescent="0.25">
      <c r="AB749" s="46" t="s">
        <v>2197</v>
      </c>
      <c r="AC749" s="46">
        <v>5.0999999999999996</v>
      </c>
      <c r="AD749" s="46" t="s">
        <v>1927</v>
      </c>
    </row>
    <row r="750" spans="28:30" x14ac:dyDescent="0.25">
      <c r="AB750" s="46" t="s">
        <v>2198</v>
      </c>
      <c r="AC750" s="46">
        <v>5.0999999999999996</v>
      </c>
      <c r="AD750" s="46" t="s">
        <v>1928</v>
      </c>
    </row>
    <row r="751" spans="28:30" x14ac:dyDescent="0.25">
      <c r="AB751" s="46" t="s">
        <v>2199</v>
      </c>
      <c r="AC751" s="46">
        <v>5.0999999999999996</v>
      </c>
      <c r="AD751" s="46" t="s">
        <v>1929</v>
      </c>
    </row>
    <row r="752" spans="28:30" x14ac:dyDescent="0.25">
      <c r="AB752" s="46" t="s">
        <v>2200</v>
      </c>
      <c r="AC752" s="46">
        <v>5.0999999999999996</v>
      </c>
      <c r="AD752" s="46" t="s">
        <v>1930</v>
      </c>
    </row>
    <row r="753" spans="28:30" x14ac:dyDescent="0.25">
      <c r="AB753" s="46" t="s">
        <v>2201</v>
      </c>
      <c r="AC753" s="46">
        <v>5.0999999999999996</v>
      </c>
      <c r="AD753" s="46" t="s">
        <v>1931</v>
      </c>
    </row>
    <row r="754" spans="28:30" x14ac:dyDescent="0.25">
      <c r="AB754" s="46" t="s">
        <v>2202</v>
      </c>
      <c r="AC754" s="46">
        <v>5.0999999999999996</v>
      </c>
      <c r="AD754" s="46" t="s">
        <v>1932</v>
      </c>
    </row>
    <row r="755" spans="28:30" x14ac:dyDescent="0.25">
      <c r="AB755" s="46" t="s">
        <v>2203</v>
      </c>
      <c r="AC755" s="46">
        <v>5.0999999999999996</v>
      </c>
      <c r="AD755" s="46" t="s">
        <v>1933</v>
      </c>
    </row>
    <row r="756" spans="28:30" x14ac:dyDescent="0.25">
      <c r="AB756" s="46" t="s">
        <v>2204</v>
      </c>
      <c r="AC756" s="46">
        <v>5.0999999999999996</v>
      </c>
      <c r="AD756" s="46" t="s">
        <v>1934</v>
      </c>
    </row>
    <row r="757" spans="28:30" x14ac:dyDescent="0.25">
      <c r="AB757" s="46" t="s">
        <v>2205</v>
      </c>
      <c r="AC757" s="46">
        <v>5.0999999999999996</v>
      </c>
      <c r="AD757" s="46" t="s">
        <v>1935</v>
      </c>
    </row>
    <row r="758" spans="28:30" x14ac:dyDescent="0.25">
      <c r="AB758" s="46" t="s">
        <v>2206</v>
      </c>
      <c r="AC758" s="46">
        <v>5.0999999999999996</v>
      </c>
      <c r="AD758" s="46" t="s">
        <v>1936</v>
      </c>
    </row>
    <row r="759" spans="28:30" x14ac:dyDescent="0.25">
      <c r="AB759" s="46" t="s">
        <v>2207</v>
      </c>
      <c r="AC759" s="46">
        <v>5.0999999999999996</v>
      </c>
      <c r="AD759" s="46" t="s">
        <v>1937</v>
      </c>
    </row>
    <row r="760" spans="28:30" x14ac:dyDescent="0.25">
      <c r="AB760" s="46" t="s">
        <v>2208</v>
      </c>
      <c r="AC760" s="46">
        <v>5.0999999999999996</v>
      </c>
      <c r="AD760" s="46" t="s">
        <v>1938</v>
      </c>
    </row>
    <row r="761" spans="28:30" x14ac:dyDescent="0.25">
      <c r="AB761" s="46" t="s">
        <v>2209</v>
      </c>
      <c r="AC761" s="46">
        <v>5.0999999999999996</v>
      </c>
      <c r="AD761" s="46" t="s">
        <v>1939</v>
      </c>
    </row>
    <row r="762" spans="28:30" x14ac:dyDescent="0.25">
      <c r="AB762" s="46" t="s">
        <v>2210</v>
      </c>
      <c r="AC762" s="46">
        <v>5.0999999999999996</v>
      </c>
      <c r="AD762" s="46" t="s">
        <v>1940</v>
      </c>
    </row>
    <row r="763" spans="28:30" x14ac:dyDescent="0.25">
      <c r="AB763" s="46" t="s">
        <v>2211</v>
      </c>
      <c r="AC763" s="46">
        <v>5.0999999999999996</v>
      </c>
      <c r="AD763" s="46" t="s">
        <v>1941</v>
      </c>
    </row>
    <row r="764" spans="28:30" x14ac:dyDescent="0.25">
      <c r="AB764" s="46" t="s">
        <v>2212</v>
      </c>
      <c r="AC764" s="46">
        <v>5.0999999999999996</v>
      </c>
      <c r="AD764" s="46" t="s">
        <v>1942</v>
      </c>
    </row>
    <row r="765" spans="28:30" x14ac:dyDescent="0.25">
      <c r="AB765" s="46" t="s">
        <v>2213</v>
      </c>
      <c r="AC765" s="46">
        <v>5.0999999999999996</v>
      </c>
      <c r="AD765" s="46" t="s">
        <v>1943</v>
      </c>
    </row>
    <row r="766" spans="28:30" x14ac:dyDescent="0.25">
      <c r="AB766" s="46" t="s">
        <v>2214</v>
      </c>
      <c r="AC766" s="46">
        <v>5.0999999999999996</v>
      </c>
      <c r="AD766" s="46" t="s">
        <v>1944</v>
      </c>
    </row>
    <row r="767" spans="28:30" x14ac:dyDescent="0.25">
      <c r="AB767" s="46" t="s">
        <v>2215</v>
      </c>
      <c r="AC767" s="46">
        <v>5.0999999999999996</v>
      </c>
      <c r="AD767" s="46" t="s">
        <v>1945</v>
      </c>
    </row>
    <row r="768" spans="28:30" x14ac:dyDescent="0.25">
      <c r="AB768" s="46" t="s">
        <v>2216</v>
      </c>
      <c r="AC768" s="46">
        <v>5.0999999999999996</v>
      </c>
      <c r="AD768" s="46" t="s">
        <v>1946</v>
      </c>
    </row>
    <row r="769" spans="28:30" x14ac:dyDescent="0.25">
      <c r="AB769" s="46" t="s">
        <v>2217</v>
      </c>
      <c r="AC769" s="46">
        <v>5.0999999999999996</v>
      </c>
      <c r="AD769" s="46" t="s">
        <v>1947</v>
      </c>
    </row>
    <row r="770" spans="28:30" x14ac:dyDescent="0.25">
      <c r="AB770" s="46" t="s">
        <v>2218</v>
      </c>
      <c r="AC770" s="46">
        <v>5.0999999999999996</v>
      </c>
      <c r="AD770" s="46" t="s">
        <v>1948</v>
      </c>
    </row>
    <row r="771" spans="28:30" x14ac:dyDescent="0.25">
      <c r="AB771" s="46" t="s">
        <v>2219</v>
      </c>
      <c r="AC771" s="46">
        <v>5.0999999999999996</v>
      </c>
      <c r="AD771" s="46" t="s">
        <v>1949</v>
      </c>
    </row>
    <row r="772" spans="28:30" x14ac:dyDescent="0.25">
      <c r="AB772" s="46" t="s">
        <v>2220</v>
      </c>
      <c r="AC772" s="46">
        <v>5.0999999999999996</v>
      </c>
      <c r="AD772" s="46" t="s">
        <v>1950</v>
      </c>
    </row>
    <row r="773" spans="28:30" x14ac:dyDescent="0.25">
      <c r="AB773" s="46" t="s">
        <v>2221</v>
      </c>
      <c r="AC773" s="46">
        <v>5.0999999999999996</v>
      </c>
      <c r="AD773" s="46" t="s">
        <v>1951</v>
      </c>
    </row>
    <row r="774" spans="28:30" x14ac:dyDescent="0.25">
      <c r="AB774" s="46" t="s">
        <v>2222</v>
      </c>
      <c r="AC774" s="46">
        <v>5.0999999999999996</v>
      </c>
      <c r="AD774" s="46" t="s">
        <v>1952</v>
      </c>
    </row>
    <row r="775" spans="28:30" x14ac:dyDescent="0.25">
      <c r="AB775" s="46" t="s">
        <v>2223</v>
      </c>
      <c r="AC775" s="46">
        <v>5.0999999999999996</v>
      </c>
      <c r="AD775" s="46" t="s">
        <v>1953</v>
      </c>
    </row>
    <row r="776" spans="28:30" x14ac:dyDescent="0.25">
      <c r="AB776" s="46" t="s">
        <v>2224</v>
      </c>
      <c r="AC776" s="46">
        <v>5.0999999999999996</v>
      </c>
      <c r="AD776" s="46" t="s">
        <v>1954</v>
      </c>
    </row>
    <row r="777" spans="28:30" x14ac:dyDescent="0.25">
      <c r="AB777" s="46" t="s">
        <v>2225</v>
      </c>
      <c r="AC777" s="46">
        <v>6.1</v>
      </c>
      <c r="AD777" s="46" t="s">
        <v>1955</v>
      </c>
    </row>
    <row r="778" spans="28:30" x14ac:dyDescent="0.25">
      <c r="AB778" s="46" t="s">
        <v>2226</v>
      </c>
      <c r="AC778" s="46">
        <v>5.0999999999999996</v>
      </c>
      <c r="AD778" s="46" t="s">
        <v>1956</v>
      </c>
    </row>
    <row r="779" spans="28:30" x14ac:dyDescent="0.25">
      <c r="AB779" s="46" t="s">
        <v>2227</v>
      </c>
      <c r="AC779" s="46">
        <v>5.0999999999999996</v>
      </c>
      <c r="AD779" s="46" t="s">
        <v>1957</v>
      </c>
    </row>
    <row r="780" spans="28:30" x14ac:dyDescent="0.25">
      <c r="AB780" s="46" t="s">
        <v>2228</v>
      </c>
      <c r="AC780" s="46">
        <v>5.0999999999999996</v>
      </c>
      <c r="AD780" s="46" t="s">
        <v>1958</v>
      </c>
    </row>
    <row r="781" spans="28:30" x14ac:dyDescent="0.25">
      <c r="AB781" s="46" t="s">
        <v>2229</v>
      </c>
      <c r="AC781" s="46">
        <v>5.0999999999999996</v>
      </c>
      <c r="AD781" s="46" t="s">
        <v>1959</v>
      </c>
    </row>
    <row r="782" spans="28:30" x14ac:dyDescent="0.25">
      <c r="AB782" s="46" t="s">
        <v>2230</v>
      </c>
      <c r="AC782" s="46">
        <v>5.0999999999999996</v>
      </c>
      <c r="AD782" s="46" t="s">
        <v>1960</v>
      </c>
    </row>
    <row r="783" spans="28:30" x14ac:dyDescent="0.25">
      <c r="AB783" s="46" t="s">
        <v>2231</v>
      </c>
      <c r="AC783" s="46">
        <v>5.0999999999999996</v>
      </c>
      <c r="AD783" s="46" t="s">
        <v>1961</v>
      </c>
    </row>
    <row r="784" spans="28:30" x14ac:dyDescent="0.25">
      <c r="AB784" s="46" t="s">
        <v>2232</v>
      </c>
      <c r="AC784" s="46">
        <v>4.0999999999999996</v>
      </c>
      <c r="AD784" s="46" t="s">
        <v>1962</v>
      </c>
    </row>
    <row r="785" spans="28:30" x14ac:dyDescent="0.25">
      <c r="AB785" s="46" t="s">
        <v>2233</v>
      </c>
      <c r="AC785" s="46">
        <v>6.1</v>
      </c>
      <c r="AD785" s="46" t="s">
        <v>1963</v>
      </c>
    </row>
    <row r="786" spans="28:30" x14ac:dyDescent="0.25">
      <c r="AB786" s="46" t="s">
        <v>2234</v>
      </c>
      <c r="AC786" s="46">
        <v>6.1</v>
      </c>
      <c r="AD786" s="46" t="s">
        <v>1964</v>
      </c>
    </row>
    <row r="787" spans="28:30" x14ac:dyDescent="0.25">
      <c r="AB787" s="46" t="s">
        <v>2235</v>
      </c>
      <c r="AC787" s="46">
        <v>6.1</v>
      </c>
      <c r="AD787" s="46" t="s">
        <v>1965</v>
      </c>
    </row>
    <row r="788" spans="28:30" x14ac:dyDescent="0.25">
      <c r="AB788" s="46" t="s">
        <v>2236</v>
      </c>
      <c r="AC788" s="46">
        <v>6.1</v>
      </c>
      <c r="AD788" s="46" t="s">
        <v>1966</v>
      </c>
    </row>
    <row r="789" spans="28:30" x14ac:dyDescent="0.25">
      <c r="AB789" s="46" t="s">
        <v>2237</v>
      </c>
      <c r="AC789" s="46">
        <v>6.1</v>
      </c>
      <c r="AD789" s="46" t="s">
        <v>1967</v>
      </c>
    </row>
    <row r="790" spans="28:30" x14ac:dyDescent="0.25">
      <c r="AB790" s="46" t="s">
        <v>2238</v>
      </c>
      <c r="AC790" s="46">
        <v>6.1</v>
      </c>
      <c r="AD790" s="46" t="s">
        <v>1968</v>
      </c>
    </row>
    <row r="791" spans="28:30" x14ac:dyDescent="0.25">
      <c r="AB791" s="46" t="s">
        <v>2239</v>
      </c>
      <c r="AC791" s="46">
        <v>6.1</v>
      </c>
      <c r="AD791" s="46" t="s">
        <v>1969</v>
      </c>
    </row>
    <row r="792" spans="28:30" x14ac:dyDescent="0.25">
      <c r="AB792" s="46" t="s">
        <v>2240</v>
      </c>
      <c r="AC792" s="46">
        <v>6.1</v>
      </c>
      <c r="AD792" s="46" t="s">
        <v>1970</v>
      </c>
    </row>
    <row r="793" spans="28:30" x14ac:dyDescent="0.25">
      <c r="AB793" s="46" t="s">
        <v>2241</v>
      </c>
      <c r="AC793" s="46">
        <v>6.1</v>
      </c>
      <c r="AD793" s="46" t="s">
        <v>1971</v>
      </c>
    </row>
    <row r="794" spans="28:30" x14ac:dyDescent="0.25">
      <c r="AB794" s="46" t="s">
        <v>2242</v>
      </c>
      <c r="AC794" s="46">
        <v>6.1</v>
      </c>
      <c r="AD794" s="46" t="s">
        <v>1972</v>
      </c>
    </row>
    <row r="795" spans="28:30" x14ac:dyDescent="0.25">
      <c r="AB795" s="46" t="s">
        <v>2243</v>
      </c>
      <c r="AC795" s="46">
        <v>6.1</v>
      </c>
      <c r="AD795" s="46" t="s">
        <v>1973</v>
      </c>
    </row>
    <row r="796" spans="28:30" x14ac:dyDescent="0.25">
      <c r="AB796" s="46" t="s">
        <v>2244</v>
      </c>
      <c r="AC796" s="46">
        <v>6.1</v>
      </c>
      <c r="AD796" s="46" t="s">
        <v>1974</v>
      </c>
    </row>
    <row r="797" spans="28:30" x14ac:dyDescent="0.25">
      <c r="AB797" s="46" t="s">
        <v>2245</v>
      </c>
      <c r="AC797" s="46">
        <v>6.1</v>
      </c>
      <c r="AD797" s="46" t="s">
        <v>1975</v>
      </c>
    </row>
    <row r="798" spans="28:30" x14ac:dyDescent="0.25">
      <c r="AB798" s="46" t="s">
        <v>2246</v>
      </c>
      <c r="AC798" s="46">
        <v>6.1</v>
      </c>
      <c r="AD798" s="46" t="s">
        <v>1976</v>
      </c>
    </row>
    <row r="799" spans="28:30" x14ac:dyDescent="0.25">
      <c r="AB799" s="46" t="s">
        <v>2247</v>
      </c>
      <c r="AC799" s="46">
        <v>6.1</v>
      </c>
      <c r="AD799" s="46" t="s">
        <v>1977</v>
      </c>
    </row>
    <row r="800" spans="28:30" x14ac:dyDescent="0.25">
      <c r="AB800" s="46" t="s">
        <v>2248</v>
      </c>
      <c r="AC800" s="46">
        <v>6.1</v>
      </c>
      <c r="AD800" s="46" t="s">
        <v>1978</v>
      </c>
    </row>
    <row r="801" spans="28:30" x14ac:dyDescent="0.25">
      <c r="AB801" s="46" t="s">
        <v>1184</v>
      </c>
      <c r="AC801" s="46">
        <v>6.1</v>
      </c>
      <c r="AD801" s="46" t="s">
        <v>1979</v>
      </c>
    </row>
    <row r="802" spans="28:30" x14ac:dyDescent="0.25">
      <c r="AB802" s="46" t="s">
        <v>1185</v>
      </c>
      <c r="AC802" s="46">
        <v>6.1</v>
      </c>
      <c r="AD802" s="46" t="s">
        <v>1980</v>
      </c>
    </row>
    <row r="803" spans="28:30" x14ac:dyDescent="0.25">
      <c r="AB803" s="46" t="s">
        <v>1186</v>
      </c>
      <c r="AC803" s="46">
        <v>6.1</v>
      </c>
      <c r="AD803" s="46" t="s">
        <v>1981</v>
      </c>
    </row>
    <row r="804" spans="28:30" x14ac:dyDescent="0.25">
      <c r="AB804" s="46" t="s">
        <v>1187</v>
      </c>
      <c r="AC804" s="46">
        <v>6.1</v>
      </c>
      <c r="AD804" s="46" t="s">
        <v>1982</v>
      </c>
    </row>
    <row r="805" spans="28:30" x14ac:dyDescent="0.25">
      <c r="AB805" s="46" t="s">
        <v>1188</v>
      </c>
      <c r="AC805" s="46">
        <v>6.1</v>
      </c>
      <c r="AD805" s="46" t="s">
        <v>1983</v>
      </c>
    </row>
    <row r="806" spans="28:30" x14ac:dyDescent="0.25">
      <c r="AB806" s="46" t="s">
        <v>1189</v>
      </c>
      <c r="AC806" s="46">
        <v>6.1</v>
      </c>
      <c r="AD806" s="46" t="s">
        <v>1984</v>
      </c>
    </row>
    <row r="807" spans="28:30" x14ac:dyDescent="0.25">
      <c r="AB807" s="46" t="s">
        <v>1190</v>
      </c>
      <c r="AC807" s="46">
        <v>6.1</v>
      </c>
      <c r="AD807" s="46" t="s">
        <v>1985</v>
      </c>
    </row>
    <row r="808" spans="28:30" x14ac:dyDescent="0.25">
      <c r="AB808" s="46" t="s">
        <v>1191</v>
      </c>
      <c r="AC808" s="46">
        <v>6.1</v>
      </c>
      <c r="AD808" s="46" t="s">
        <v>1986</v>
      </c>
    </row>
    <row r="809" spans="28:30" x14ac:dyDescent="0.25">
      <c r="AB809" s="46" t="s">
        <v>1192</v>
      </c>
      <c r="AC809" s="46">
        <v>6.1</v>
      </c>
      <c r="AD809" s="46" t="s">
        <v>1987</v>
      </c>
    </row>
    <row r="810" spans="28:30" x14ac:dyDescent="0.25">
      <c r="AB810" s="46" t="s">
        <v>1193</v>
      </c>
      <c r="AC810" s="46">
        <v>4.0999999999999996</v>
      </c>
      <c r="AD810" s="46" t="s">
        <v>1988</v>
      </c>
    </row>
    <row r="811" spans="28:30" x14ac:dyDescent="0.25">
      <c r="AB811" s="46" t="s">
        <v>1194</v>
      </c>
      <c r="AC811" s="46">
        <v>6.1</v>
      </c>
      <c r="AD811" s="46" t="s">
        <v>1989</v>
      </c>
    </row>
    <row r="812" spans="28:30" x14ac:dyDescent="0.25">
      <c r="AB812" s="46" t="s">
        <v>1195</v>
      </c>
      <c r="AC812" s="46">
        <v>6.1</v>
      </c>
      <c r="AD812" s="46" t="s">
        <v>1990</v>
      </c>
    </row>
    <row r="813" spans="28:30" x14ac:dyDescent="0.25">
      <c r="AB813" s="46" t="s">
        <v>1196</v>
      </c>
      <c r="AC813" s="46">
        <v>6.1</v>
      </c>
      <c r="AD813" s="46" t="s">
        <v>4278</v>
      </c>
    </row>
    <row r="814" spans="28:30" x14ac:dyDescent="0.25">
      <c r="AB814" s="46" t="s">
        <v>1197</v>
      </c>
      <c r="AC814" s="46">
        <v>6.1</v>
      </c>
      <c r="AD814" s="46" t="s">
        <v>1991</v>
      </c>
    </row>
    <row r="815" spans="28:30" x14ac:dyDescent="0.25">
      <c r="AB815" s="46" t="s">
        <v>1198</v>
      </c>
      <c r="AC815" s="46">
        <v>6.1</v>
      </c>
      <c r="AD815" s="46" t="s">
        <v>1992</v>
      </c>
    </row>
    <row r="816" spans="28:30" x14ac:dyDescent="0.25">
      <c r="AB816" s="46" t="s">
        <v>1199</v>
      </c>
      <c r="AC816" s="46">
        <v>6.1</v>
      </c>
      <c r="AD816" s="46" t="s">
        <v>1993</v>
      </c>
    </row>
    <row r="817" spans="28:30" x14ac:dyDescent="0.25">
      <c r="AB817" s="46" t="s">
        <v>1200</v>
      </c>
      <c r="AC817" s="46">
        <v>6.1</v>
      </c>
      <c r="AD817" s="46" t="s">
        <v>4279</v>
      </c>
    </row>
    <row r="818" spans="28:30" x14ac:dyDescent="0.25">
      <c r="AB818" s="46" t="s">
        <v>1201</v>
      </c>
      <c r="AC818" s="46">
        <v>6.1</v>
      </c>
      <c r="AD818" s="46" t="s">
        <v>1994</v>
      </c>
    </row>
    <row r="819" spans="28:30" x14ac:dyDescent="0.25">
      <c r="AB819" s="46" t="s">
        <v>1202</v>
      </c>
      <c r="AC819" s="46">
        <v>2.2999999999999998</v>
      </c>
      <c r="AD819" s="46" t="s">
        <v>1995</v>
      </c>
    </row>
    <row r="820" spans="28:30" x14ac:dyDescent="0.25">
      <c r="AB820" s="46" t="s">
        <v>1203</v>
      </c>
      <c r="AC820" s="46">
        <v>2.2999999999999998</v>
      </c>
      <c r="AD820" s="46" t="s">
        <v>1996</v>
      </c>
    </row>
    <row r="821" spans="28:30" x14ac:dyDescent="0.25">
      <c r="AB821" s="46" t="s">
        <v>1204</v>
      </c>
      <c r="AC821" s="46">
        <v>6.1</v>
      </c>
      <c r="AD821" s="46" t="s">
        <v>1997</v>
      </c>
    </row>
    <row r="822" spans="28:30" x14ac:dyDescent="0.25">
      <c r="AB822" s="46" t="s">
        <v>1205</v>
      </c>
      <c r="AC822" s="46">
        <v>6.1</v>
      </c>
      <c r="AD822" s="46" t="s">
        <v>1998</v>
      </c>
    </row>
    <row r="823" spans="28:30" x14ac:dyDescent="0.25">
      <c r="AB823" s="46" t="s">
        <v>1206</v>
      </c>
      <c r="AC823" s="46">
        <v>6.1</v>
      </c>
      <c r="AD823" s="46" t="s">
        <v>1999</v>
      </c>
    </row>
    <row r="824" spans="28:30" x14ac:dyDescent="0.25">
      <c r="AB824" s="46" t="s">
        <v>1207</v>
      </c>
      <c r="AC824" s="46">
        <v>6.1</v>
      </c>
      <c r="AD824" s="46" t="s">
        <v>2000</v>
      </c>
    </row>
    <row r="825" spans="28:30" x14ac:dyDescent="0.25">
      <c r="AB825" s="46" t="s">
        <v>1208</v>
      </c>
      <c r="AC825" s="46">
        <v>6.1</v>
      </c>
      <c r="AD825" s="46" t="s">
        <v>2001</v>
      </c>
    </row>
    <row r="826" spans="28:30" x14ac:dyDescent="0.25">
      <c r="AB826" s="46" t="s">
        <v>1209</v>
      </c>
      <c r="AC826" s="46">
        <v>2.2999999999999998</v>
      </c>
      <c r="AD826" s="46" t="s">
        <v>2002</v>
      </c>
    </row>
    <row r="827" spans="28:30" x14ac:dyDescent="0.25">
      <c r="AB827" s="46" t="s">
        <v>1210</v>
      </c>
      <c r="AC827" s="46">
        <v>6.1</v>
      </c>
      <c r="AD827" s="46" t="s">
        <v>2003</v>
      </c>
    </row>
    <row r="828" spans="28:30" x14ac:dyDescent="0.25">
      <c r="AB828" s="46" t="s">
        <v>1211</v>
      </c>
      <c r="AC828" s="46">
        <v>6.1</v>
      </c>
      <c r="AD828" s="46" t="s">
        <v>4280</v>
      </c>
    </row>
    <row r="829" spans="28:30" x14ac:dyDescent="0.25">
      <c r="AB829" s="46" t="s">
        <v>1212</v>
      </c>
      <c r="AC829" s="46">
        <v>6.1</v>
      </c>
      <c r="AD829" s="46" t="s">
        <v>2004</v>
      </c>
    </row>
    <row r="830" spans="28:30" x14ac:dyDescent="0.25">
      <c r="AB830" s="46" t="s">
        <v>1213</v>
      </c>
      <c r="AC830" s="46">
        <v>6.1</v>
      </c>
      <c r="AD830" s="46" t="s">
        <v>2005</v>
      </c>
    </row>
    <row r="831" spans="28:30" x14ac:dyDescent="0.25">
      <c r="AB831" s="46" t="s">
        <v>1214</v>
      </c>
      <c r="AC831" s="46">
        <v>6.1</v>
      </c>
      <c r="AD831" s="46" t="s">
        <v>2006</v>
      </c>
    </row>
    <row r="832" spans="28:30" x14ac:dyDescent="0.25">
      <c r="AB832" s="46" t="s">
        <v>1215</v>
      </c>
      <c r="AC832" s="46">
        <v>6.1</v>
      </c>
      <c r="AD832" s="46" t="s">
        <v>2007</v>
      </c>
    </row>
    <row r="833" spans="28:30" x14ac:dyDescent="0.25">
      <c r="AB833" s="46" t="s">
        <v>1216</v>
      </c>
      <c r="AC833" s="46">
        <v>6.1</v>
      </c>
      <c r="AD833" s="46" t="s">
        <v>2008</v>
      </c>
    </row>
    <row r="834" spans="28:30" x14ac:dyDescent="0.25">
      <c r="AB834" s="46" t="s">
        <v>1217</v>
      </c>
      <c r="AC834" s="46">
        <v>6.1</v>
      </c>
      <c r="AD834" s="46" t="s">
        <v>4281</v>
      </c>
    </row>
    <row r="835" spans="28:30" x14ac:dyDescent="0.25">
      <c r="AB835" s="46" t="s">
        <v>1218</v>
      </c>
      <c r="AC835" s="46">
        <v>6.1</v>
      </c>
      <c r="AD835" s="46" t="s">
        <v>2009</v>
      </c>
    </row>
    <row r="836" spans="28:30" x14ac:dyDescent="0.25">
      <c r="AB836" s="46" t="s">
        <v>1219</v>
      </c>
      <c r="AC836" s="46">
        <v>6.1</v>
      </c>
      <c r="AD836" s="46" t="s">
        <v>2010</v>
      </c>
    </row>
    <row r="837" spans="28:30" x14ac:dyDescent="0.25">
      <c r="AB837" s="46" t="s">
        <v>1220</v>
      </c>
      <c r="AC837" s="46">
        <v>6.1</v>
      </c>
      <c r="AD837" s="46" t="s">
        <v>2011</v>
      </c>
    </row>
    <row r="838" spans="28:30" x14ac:dyDescent="0.25">
      <c r="AB838" s="46" t="s">
        <v>1221</v>
      </c>
      <c r="AC838" s="46">
        <v>6.1</v>
      </c>
      <c r="AD838" s="46" t="s">
        <v>2012</v>
      </c>
    </row>
    <row r="839" spans="28:30" x14ac:dyDescent="0.25">
      <c r="AB839" s="46" t="s">
        <v>1222</v>
      </c>
      <c r="AC839" s="46">
        <v>6.1</v>
      </c>
      <c r="AD839" s="46" t="s">
        <v>2013</v>
      </c>
    </row>
    <row r="840" spans="28:30" x14ac:dyDescent="0.25">
      <c r="AB840" s="46" t="s">
        <v>1223</v>
      </c>
      <c r="AC840" s="46">
        <v>8</v>
      </c>
      <c r="AD840" s="46" t="s">
        <v>2014</v>
      </c>
    </row>
    <row r="841" spans="28:30" x14ac:dyDescent="0.25">
      <c r="AB841" s="46" t="s">
        <v>1224</v>
      </c>
      <c r="AC841" s="46">
        <v>6.1</v>
      </c>
      <c r="AD841" s="46" t="s">
        <v>2015</v>
      </c>
    </row>
    <row r="842" spans="28:30" x14ac:dyDescent="0.25">
      <c r="AB842" s="46" t="s">
        <v>1225</v>
      </c>
      <c r="AC842" s="46">
        <v>6.1</v>
      </c>
      <c r="AD842" s="46" t="s">
        <v>2016</v>
      </c>
    </row>
    <row r="843" spans="28:30" x14ac:dyDescent="0.25">
      <c r="AB843" s="46" t="s">
        <v>1226</v>
      </c>
      <c r="AC843" s="46">
        <v>6.1</v>
      </c>
      <c r="AD843" s="46" t="s">
        <v>2017</v>
      </c>
    </row>
    <row r="844" spans="28:30" x14ac:dyDescent="0.25">
      <c r="AB844" s="46" t="s">
        <v>1227</v>
      </c>
      <c r="AC844" s="46">
        <v>6.1</v>
      </c>
      <c r="AD844" s="46" t="s">
        <v>2018</v>
      </c>
    </row>
    <row r="845" spans="28:30" x14ac:dyDescent="0.25">
      <c r="AB845" s="46" t="s">
        <v>1228</v>
      </c>
      <c r="AC845" s="46">
        <v>6.1</v>
      </c>
      <c r="AD845" s="46" t="s">
        <v>2019</v>
      </c>
    </row>
    <row r="846" spans="28:30" x14ac:dyDescent="0.25">
      <c r="AB846" s="46" t="s">
        <v>1229</v>
      </c>
      <c r="AC846" s="46">
        <v>2.2999999999999998</v>
      </c>
      <c r="AD846" s="46" t="s">
        <v>4282</v>
      </c>
    </row>
    <row r="847" spans="28:30" x14ac:dyDescent="0.25">
      <c r="AB847" s="46" t="s">
        <v>1230</v>
      </c>
      <c r="AC847" s="46">
        <v>6.1</v>
      </c>
      <c r="AD847" s="46" t="s">
        <v>2020</v>
      </c>
    </row>
    <row r="848" spans="28:30" x14ac:dyDescent="0.25">
      <c r="AB848" s="46" t="s">
        <v>1231</v>
      </c>
      <c r="AC848" s="46">
        <v>6.1</v>
      </c>
      <c r="AD848" s="46" t="s">
        <v>4066</v>
      </c>
    </row>
    <row r="849" spans="28:30" x14ac:dyDescent="0.25">
      <c r="AB849" s="46" t="s">
        <v>1232</v>
      </c>
      <c r="AC849" s="46">
        <v>6.1</v>
      </c>
      <c r="AD849" s="46" t="s">
        <v>2021</v>
      </c>
    </row>
    <row r="850" spans="28:30" x14ac:dyDescent="0.25">
      <c r="AB850" s="46" t="s">
        <v>1233</v>
      </c>
      <c r="AC850" s="46">
        <v>6.1</v>
      </c>
      <c r="AD850" s="46" t="s">
        <v>2022</v>
      </c>
    </row>
    <row r="851" spans="28:30" x14ac:dyDescent="0.25">
      <c r="AB851" s="46" t="s">
        <v>1234</v>
      </c>
      <c r="AC851" s="46">
        <v>6.1</v>
      </c>
      <c r="AD851" s="46" t="s">
        <v>2023</v>
      </c>
    </row>
    <row r="852" spans="28:30" x14ac:dyDescent="0.25">
      <c r="AB852" s="46" t="s">
        <v>1235</v>
      </c>
      <c r="AC852" s="46">
        <v>6.1</v>
      </c>
      <c r="AD852" s="46" t="s">
        <v>2024</v>
      </c>
    </row>
    <row r="853" spans="28:30" x14ac:dyDescent="0.25">
      <c r="AB853" s="46" t="s">
        <v>1236</v>
      </c>
      <c r="AC853" s="46">
        <v>6.1</v>
      </c>
      <c r="AD853" s="46" t="s">
        <v>2025</v>
      </c>
    </row>
    <row r="854" spans="28:30" x14ac:dyDescent="0.25">
      <c r="AB854" s="46" t="s">
        <v>1237</v>
      </c>
      <c r="AC854" s="46">
        <v>6.1</v>
      </c>
      <c r="AD854" s="46" t="s">
        <v>2026</v>
      </c>
    </row>
    <row r="855" spans="28:30" x14ac:dyDescent="0.25">
      <c r="AB855" s="46" t="s">
        <v>1238</v>
      </c>
      <c r="AC855" s="46">
        <v>6.1</v>
      </c>
      <c r="AD855" s="46" t="s">
        <v>3485</v>
      </c>
    </row>
    <row r="856" spans="28:30" x14ac:dyDescent="0.25">
      <c r="AB856" s="46" t="s">
        <v>1239</v>
      </c>
      <c r="AC856" s="46">
        <v>6.1</v>
      </c>
      <c r="AD856" s="46" t="s">
        <v>3486</v>
      </c>
    </row>
    <row r="857" spans="28:30" x14ac:dyDescent="0.25">
      <c r="AB857" s="46" t="s">
        <v>1240</v>
      </c>
      <c r="AC857" s="46">
        <v>6.1</v>
      </c>
      <c r="AD857" s="46" t="s">
        <v>3487</v>
      </c>
    </row>
    <row r="858" spans="28:30" x14ac:dyDescent="0.25">
      <c r="AB858" s="46" t="s">
        <v>1241</v>
      </c>
      <c r="AC858" s="46">
        <v>6.1</v>
      </c>
      <c r="AD858" s="46" t="s">
        <v>3488</v>
      </c>
    </row>
    <row r="859" spans="28:30" x14ac:dyDescent="0.25">
      <c r="AB859" s="46" t="s">
        <v>1242</v>
      </c>
      <c r="AC859" s="46">
        <v>6.1</v>
      </c>
      <c r="AD859" s="46" t="s">
        <v>3489</v>
      </c>
    </row>
    <row r="860" spans="28:30" x14ac:dyDescent="0.25">
      <c r="AB860" s="46" t="s">
        <v>1243</v>
      </c>
      <c r="AC860" s="46">
        <v>6.1</v>
      </c>
      <c r="AD860" s="46" t="s">
        <v>3490</v>
      </c>
    </row>
    <row r="861" spans="28:30" x14ac:dyDescent="0.25">
      <c r="AB861" s="46" t="s">
        <v>1244</v>
      </c>
      <c r="AC861" s="46">
        <v>6.1</v>
      </c>
      <c r="AD861" s="46" t="s">
        <v>3491</v>
      </c>
    </row>
    <row r="862" spans="28:30" x14ac:dyDescent="0.25">
      <c r="AB862" s="46" t="s">
        <v>1245</v>
      </c>
      <c r="AC862" s="46">
        <v>6.1</v>
      </c>
      <c r="AD862" s="46" t="s">
        <v>3492</v>
      </c>
    </row>
    <row r="863" spans="28:30" x14ac:dyDescent="0.25">
      <c r="AB863" s="46" t="s">
        <v>1246</v>
      </c>
      <c r="AC863" s="46">
        <v>6.1</v>
      </c>
      <c r="AD863" s="46" t="s">
        <v>3493</v>
      </c>
    </row>
    <row r="864" spans="28:30" x14ac:dyDescent="0.25">
      <c r="AB864" s="46" t="s">
        <v>1247</v>
      </c>
      <c r="AC864" s="46">
        <v>6.1</v>
      </c>
      <c r="AD864" s="46" t="s">
        <v>3494</v>
      </c>
    </row>
    <row r="865" spans="28:30" x14ac:dyDescent="0.25">
      <c r="AB865" s="46" t="s">
        <v>1248</v>
      </c>
      <c r="AC865" s="46">
        <v>6.1</v>
      </c>
      <c r="AD865" s="46" t="s">
        <v>3495</v>
      </c>
    </row>
    <row r="866" spans="28:30" x14ac:dyDescent="0.25">
      <c r="AB866" s="46" t="s">
        <v>1249</v>
      </c>
      <c r="AC866" s="46">
        <v>6.1</v>
      </c>
      <c r="AD866" s="46" t="s">
        <v>3496</v>
      </c>
    </row>
    <row r="867" spans="28:30" x14ac:dyDescent="0.25">
      <c r="AB867" s="46" t="s">
        <v>1250</v>
      </c>
      <c r="AC867" s="46">
        <v>6.1</v>
      </c>
      <c r="AD867" s="46" t="s">
        <v>3497</v>
      </c>
    </row>
    <row r="868" spans="28:30" x14ac:dyDescent="0.25">
      <c r="AB868" s="46" t="s">
        <v>1251</v>
      </c>
      <c r="AC868" s="46">
        <v>6.1</v>
      </c>
      <c r="AD868" s="46" t="s">
        <v>3498</v>
      </c>
    </row>
    <row r="869" spans="28:30" x14ac:dyDescent="0.25">
      <c r="AB869" s="46" t="s">
        <v>1252</v>
      </c>
      <c r="AC869" s="46">
        <v>6.1</v>
      </c>
      <c r="AD869" s="46" t="s">
        <v>3499</v>
      </c>
    </row>
    <row r="870" spans="28:30" x14ac:dyDescent="0.25">
      <c r="AB870" s="46" t="s">
        <v>1253</v>
      </c>
      <c r="AC870" s="46">
        <v>6.1</v>
      </c>
      <c r="AD870" s="46" t="s">
        <v>3500</v>
      </c>
    </row>
    <row r="871" spans="28:30" x14ac:dyDescent="0.25">
      <c r="AB871" s="46" t="s">
        <v>1254</v>
      </c>
      <c r="AC871" s="46">
        <v>6.1</v>
      </c>
      <c r="AD871" s="46" t="s">
        <v>3501</v>
      </c>
    </row>
    <row r="872" spans="28:30" x14ac:dyDescent="0.25">
      <c r="AB872" s="46" t="s">
        <v>1255</v>
      </c>
      <c r="AC872" s="46">
        <v>6.1</v>
      </c>
      <c r="AD872" s="46" t="s">
        <v>3502</v>
      </c>
    </row>
    <row r="873" spans="28:30" x14ac:dyDescent="0.25">
      <c r="AB873" s="46" t="s">
        <v>1256</v>
      </c>
      <c r="AC873" s="46">
        <v>6.1</v>
      </c>
      <c r="AD873" s="46" t="s">
        <v>3503</v>
      </c>
    </row>
    <row r="874" spans="28:30" x14ac:dyDescent="0.25">
      <c r="AB874" s="46" t="s">
        <v>1257</v>
      </c>
      <c r="AC874" s="46">
        <v>6.1</v>
      </c>
      <c r="AD874" s="46" t="s">
        <v>3504</v>
      </c>
    </row>
    <row r="875" spans="28:30" x14ac:dyDescent="0.25">
      <c r="AB875" s="46" t="s">
        <v>1258</v>
      </c>
      <c r="AC875" s="46">
        <v>6.1</v>
      </c>
      <c r="AD875" s="46" t="s">
        <v>4283</v>
      </c>
    </row>
    <row r="876" spans="28:30" x14ac:dyDescent="0.25">
      <c r="AB876" s="46" t="s">
        <v>1259</v>
      </c>
      <c r="AC876" s="46">
        <v>3</v>
      </c>
      <c r="AD876" s="46" t="s">
        <v>3505</v>
      </c>
    </row>
    <row r="877" spans="28:30" x14ac:dyDescent="0.25">
      <c r="AB877" s="46" t="s">
        <v>1260</v>
      </c>
      <c r="AC877" s="46">
        <v>6.1</v>
      </c>
      <c r="AD877" s="46" t="s">
        <v>3506</v>
      </c>
    </row>
    <row r="878" spans="28:30" x14ac:dyDescent="0.25">
      <c r="AB878" s="46" t="s">
        <v>1261</v>
      </c>
      <c r="AC878" s="46">
        <v>6.1</v>
      </c>
      <c r="AD878" s="46" t="s">
        <v>3507</v>
      </c>
    </row>
    <row r="879" spans="28:30" x14ac:dyDescent="0.25">
      <c r="AB879" s="46" t="s">
        <v>1262</v>
      </c>
      <c r="AC879" s="46">
        <v>6.1</v>
      </c>
      <c r="AD879" s="46" t="s">
        <v>3508</v>
      </c>
    </row>
    <row r="880" spans="28:30" x14ac:dyDescent="0.25">
      <c r="AB880" s="46" t="s">
        <v>1263</v>
      </c>
      <c r="AC880" s="46">
        <v>6.1</v>
      </c>
      <c r="AD880" s="46" t="s">
        <v>3509</v>
      </c>
    </row>
    <row r="881" spans="28:30" x14ac:dyDescent="0.25">
      <c r="AB881" s="46" t="s">
        <v>1264</v>
      </c>
      <c r="AC881" s="46">
        <v>6.1</v>
      </c>
      <c r="AD881" s="46" t="s">
        <v>3510</v>
      </c>
    </row>
    <row r="882" spans="28:30" x14ac:dyDescent="0.25">
      <c r="AB882" s="46" t="s">
        <v>1265</v>
      </c>
      <c r="AC882" s="46">
        <v>6.1</v>
      </c>
      <c r="AD882" s="46" t="s">
        <v>3511</v>
      </c>
    </row>
    <row r="883" spans="28:30" x14ac:dyDescent="0.25">
      <c r="AB883" s="46" t="s">
        <v>1266</v>
      </c>
      <c r="AC883" s="46">
        <v>6.1</v>
      </c>
      <c r="AD883" s="46" t="s">
        <v>3512</v>
      </c>
    </row>
    <row r="884" spans="28:30" x14ac:dyDescent="0.25">
      <c r="AB884" s="46" t="s">
        <v>1267</v>
      </c>
      <c r="AC884" s="46">
        <v>6.1</v>
      </c>
      <c r="AD884" s="46" t="s">
        <v>3513</v>
      </c>
    </row>
    <row r="885" spans="28:30" x14ac:dyDescent="0.25">
      <c r="AB885" s="46" t="s">
        <v>1268</v>
      </c>
      <c r="AC885" s="46">
        <v>6.1</v>
      </c>
      <c r="AD885" s="46" t="s">
        <v>3514</v>
      </c>
    </row>
    <row r="886" spans="28:30" x14ac:dyDescent="0.25">
      <c r="AB886" s="46" t="s">
        <v>1269</v>
      </c>
      <c r="AC886" s="46">
        <v>6.1</v>
      </c>
      <c r="AD886" s="46" t="s">
        <v>3515</v>
      </c>
    </row>
    <row r="887" spans="28:30" x14ac:dyDescent="0.25">
      <c r="AB887" s="46" t="s">
        <v>1270</v>
      </c>
      <c r="AC887" s="46">
        <v>6.1</v>
      </c>
      <c r="AD887" s="46" t="s">
        <v>3516</v>
      </c>
    </row>
    <row r="888" spans="28:30" x14ac:dyDescent="0.25">
      <c r="AB888" s="46" t="s">
        <v>1271</v>
      </c>
      <c r="AC888" s="46">
        <v>2.2999999999999998</v>
      </c>
      <c r="AD888" s="46" t="s">
        <v>3517</v>
      </c>
    </row>
    <row r="889" spans="28:30" x14ac:dyDescent="0.25">
      <c r="AB889" s="46" t="s">
        <v>1272</v>
      </c>
      <c r="AC889" s="46">
        <v>6.1</v>
      </c>
      <c r="AD889" s="46" t="s">
        <v>3518</v>
      </c>
    </row>
    <row r="890" spans="28:30" x14ac:dyDescent="0.25">
      <c r="AB890" s="46" t="s">
        <v>1273</v>
      </c>
      <c r="AC890" s="46">
        <v>6.1</v>
      </c>
      <c r="AD890" s="46" t="s">
        <v>3519</v>
      </c>
    </row>
    <row r="891" spans="28:30" x14ac:dyDescent="0.25">
      <c r="AB891" s="46" t="s">
        <v>1274</v>
      </c>
      <c r="AC891" s="46">
        <v>6.1</v>
      </c>
      <c r="AD891" s="46" t="s">
        <v>3520</v>
      </c>
    </row>
    <row r="892" spans="28:30" x14ac:dyDescent="0.25">
      <c r="AB892" s="46" t="s">
        <v>1275</v>
      </c>
      <c r="AC892" s="46">
        <v>6.1</v>
      </c>
      <c r="AD892" s="46" t="s">
        <v>3521</v>
      </c>
    </row>
    <row r="893" spans="28:30" x14ac:dyDescent="0.25">
      <c r="AB893" s="46" t="s">
        <v>1276</v>
      </c>
      <c r="AC893" s="46">
        <v>6.1</v>
      </c>
      <c r="AD893" s="46" t="s">
        <v>3522</v>
      </c>
    </row>
    <row r="894" spans="28:30" x14ac:dyDescent="0.25">
      <c r="AB894" s="46" t="s">
        <v>1277</v>
      </c>
      <c r="AC894" s="46">
        <v>6.1</v>
      </c>
      <c r="AD894" s="46" t="s">
        <v>3523</v>
      </c>
    </row>
    <row r="895" spans="28:30" x14ac:dyDescent="0.25">
      <c r="AB895" s="46" t="s">
        <v>1278</v>
      </c>
      <c r="AC895" s="46">
        <v>6.1</v>
      </c>
      <c r="AD895" s="46" t="s">
        <v>3524</v>
      </c>
    </row>
    <row r="896" spans="28:30" x14ac:dyDescent="0.25">
      <c r="AB896" s="46" t="s">
        <v>1279</v>
      </c>
      <c r="AC896" s="46">
        <v>6.1</v>
      </c>
      <c r="AD896" s="46" t="s">
        <v>3525</v>
      </c>
    </row>
    <row r="897" spans="28:30" x14ac:dyDescent="0.25">
      <c r="AB897" s="46" t="s">
        <v>1280</v>
      </c>
      <c r="AC897" s="46">
        <v>6.1</v>
      </c>
      <c r="AD897" s="46" t="s">
        <v>3526</v>
      </c>
    </row>
    <row r="898" spans="28:30" x14ac:dyDescent="0.25">
      <c r="AB898" s="46" t="s">
        <v>1281</v>
      </c>
      <c r="AC898" s="46">
        <v>6.1</v>
      </c>
      <c r="AD898" s="46" t="s">
        <v>3527</v>
      </c>
    </row>
    <row r="899" spans="28:30" x14ac:dyDescent="0.25">
      <c r="AB899" s="46" t="s">
        <v>1282</v>
      </c>
      <c r="AC899" s="46">
        <v>6.1</v>
      </c>
      <c r="AD899" s="46" t="s">
        <v>3528</v>
      </c>
    </row>
    <row r="900" spans="28:30" x14ac:dyDescent="0.25">
      <c r="AB900" s="46" t="s">
        <v>1283</v>
      </c>
      <c r="AC900" s="46">
        <v>6.1</v>
      </c>
      <c r="AD900" s="46" t="s">
        <v>3529</v>
      </c>
    </row>
    <row r="901" spans="28:30" x14ac:dyDescent="0.25">
      <c r="AB901" s="46" t="s">
        <v>1284</v>
      </c>
      <c r="AC901" s="46">
        <v>6.1</v>
      </c>
      <c r="AD901" s="46" t="s">
        <v>3530</v>
      </c>
    </row>
    <row r="902" spans="28:30" x14ac:dyDescent="0.25">
      <c r="AB902" s="46" t="s">
        <v>1285</v>
      </c>
      <c r="AC902" s="46">
        <v>6.1</v>
      </c>
      <c r="AD902" s="46" t="s">
        <v>3531</v>
      </c>
    </row>
    <row r="903" spans="28:30" x14ac:dyDescent="0.25">
      <c r="AB903" s="46" t="s">
        <v>1286</v>
      </c>
      <c r="AC903" s="46">
        <v>6.1</v>
      </c>
      <c r="AD903" s="46" t="s">
        <v>3532</v>
      </c>
    </row>
    <row r="904" spans="28:30" x14ac:dyDescent="0.25">
      <c r="AB904" s="46" t="s">
        <v>1287</v>
      </c>
      <c r="AC904" s="46">
        <v>6.1</v>
      </c>
      <c r="AD904" s="46" t="s">
        <v>3533</v>
      </c>
    </row>
    <row r="905" spans="28:30" x14ac:dyDescent="0.25">
      <c r="AB905" s="46" t="s">
        <v>1288</v>
      </c>
      <c r="AC905" s="46">
        <v>6.1</v>
      </c>
      <c r="AD905" s="46" t="s">
        <v>3534</v>
      </c>
    </row>
    <row r="906" spans="28:30" x14ac:dyDescent="0.25">
      <c r="AB906" s="46" t="s">
        <v>1289</v>
      </c>
      <c r="AC906" s="46">
        <v>6.1</v>
      </c>
      <c r="AD906" s="46" t="s">
        <v>3535</v>
      </c>
    </row>
    <row r="907" spans="28:30" x14ac:dyDescent="0.25">
      <c r="AB907" s="46" t="s">
        <v>1290</v>
      </c>
      <c r="AC907" s="46">
        <v>6.1</v>
      </c>
      <c r="AD907" s="46" t="s">
        <v>3536</v>
      </c>
    </row>
    <row r="908" spans="28:30" x14ac:dyDescent="0.25">
      <c r="AB908" s="46" t="s">
        <v>1291</v>
      </c>
      <c r="AC908" s="46">
        <v>6.1</v>
      </c>
      <c r="AD908" s="46" t="s">
        <v>3537</v>
      </c>
    </row>
    <row r="909" spans="28:30" x14ac:dyDescent="0.25">
      <c r="AB909" s="46" t="s">
        <v>1292</v>
      </c>
      <c r="AC909" s="46">
        <v>6.1</v>
      </c>
      <c r="AD909" s="46" t="s">
        <v>3538</v>
      </c>
    </row>
    <row r="910" spans="28:30" x14ac:dyDescent="0.25">
      <c r="AB910" s="46" t="s">
        <v>1293</v>
      </c>
      <c r="AC910" s="46">
        <v>6.1</v>
      </c>
      <c r="AD910" s="46" t="s">
        <v>3539</v>
      </c>
    </row>
    <row r="911" spans="28:30" x14ac:dyDescent="0.25">
      <c r="AB911" s="46" t="s">
        <v>1294</v>
      </c>
      <c r="AC911" s="46">
        <v>6.1</v>
      </c>
      <c r="AD911" s="46" t="s">
        <v>3540</v>
      </c>
    </row>
    <row r="912" spans="28:30" x14ac:dyDescent="0.25">
      <c r="AB912" s="46" t="s">
        <v>1295</v>
      </c>
      <c r="AC912" s="46">
        <v>6.1</v>
      </c>
      <c r="AD912" s="46" t="s">
        <v>3541</v>
      </c>
    </row>
    <row r="913" spans="28:30" x14ac:dyDescent="0.25">
      <c r="AB913" s="46" t="s">
        <v>1296</v>
      </c>
      <c r="AC913" s="46">
        <v>6.1</v>
      </c>
      <c r="AD913" s="46" t="s">
        <v>3542</v>
      </c>
    </row>
    <row r="914" spans="28:30" x14ac:dyDescent="0.25">
      <c r="AB914" s="46" t="s">
        <v>1297</v>
      </c>
      <c r="AC914" s="46">
        <v>6.1</v>
      </c>
      <c r="AD914" s="46" t="s">
        <v>3543</v>
      </c>
    </row>
    <row r="915" spans="28:30" x14ac:dyDescent="0.25">
      <c r="AB915" s="46" t="s">
        <v>1298</v>
      </c>
      <c r="AC915" s="46">
        <v>6.1</v>
      </c>
      <c r="AD915" s="46" t="s">
        <v>3544</v>
      </c>
    </row>
    <row r="916" spans="28:30" x14ac:dyDescent="0.25">
      <c r="AB916" s="46" t="s">
        <v>1299</v>
      </c>
      <c r="AC916" s="46">
        <v>6.1</v>
      </c>
      <c r="AD916" s="46" t="s">
        <v>3545</v>
      </c>
    </row>
    <row r="917" spans="28:30" x14ac:dyDescent="0.25">
      <c r="AB917" s="46" t="s">
        <v>1300</v>
      </c>
      <c r="AC917" s="46">
        <v>6.1</v>
      </c>
      <c r="AD917" s="46" t="s">
        <v>3546</v>
      </c>
    </row>
    <row r="918" spans="28:30" x14ac:dyDescent="0.25">
      <c r="AB918" s="46" t="s">
        <v>1301</v>
      </c>
      <c r="AC918" s="46">
        <v>6.1</v>
      </c>
      <c r="AD918" s="46" t="s">
        <v>3547</v>
      </c>
    </row>
    <row r="919" spans="28:30" x14ac:dyDescent="0.25">
      <c r="AB919" s="46" t="s">
        <v>1302</v>
      </c>
      <c r="AC919" s="46">
        <v>6.1</v>
      </c>
      <c r="AD919" s="46" t="s">
        <v>3548</v>
      </c>
    </row>
    <row r="920" spans="28:30" x14ac:dyDescent="0.25">
      <c r="AB920" s="46" t="s">
        <v>1303</v>
      </c>
      <c r="AC920" s="46">
        <v>6.1</v>
      </c>
      <c r="AD920" s="46" t="s">
        <v>3549</v>
      </c>
    </row>
    <row r="921" spans="28:30" x14ac:dyDescent="0.25">
      <c r="AB921" s="46" t="s">
        <v>1304</v>
      </c>
      <c r="AC921" s="46">
        <v>6.1</v>
      </c>
      <c r="AD921" s="46" t="s">
        <v>3550</v>
      </c>
    </row>
    <row r="922" spans="28:30" x14ac:dyDescent="0.25">
      <c r="AB922" s="46" t="s">
        <v>1305</v>
      </c>
      <c r="AC922" s="46">
        <v>6.1</v>
      </c>
      <c r="AD922" s="46" t="s">
        <v>3551</v>
      </c>
    </row>
    <row r="923" spans="28:30" x14ac:dyDescent="0.25">
      <c r="AB923" s="46" t="s">
        <v>1306</v>
      </c>
      <c r="AC923" s="46">
        <v>6.1</v>
      </c>
      <c r="AD923" s="46" t="s">
        <v>3552</v>
      </c>
    </row>
    <row r="924" spans="28:30" x14ac:dyDescent="0.25">
      <c r="AB924" s="46" t="s">
        <v>1307</v>
      </c>
      <c r="AC924" s="46">
        <v>6.1</v>
      </c>
      <c r="AD924" s="46" t="s">
        <v>3553</v>
      </c>
    </row>
    <row r="925" spans="28:30" x14ac:dyDescent="0.25">
      <c r="AB925" s="46" t="s">
        <v>1308</v>
      </c>
      <c r="AC925" s="46">
        <v>6.1</v>
      </c>
      <c r="AD925" s="46" t="s">
        <v>3554</v>
      </c>
    </row>
    <row r="926" spans="28:30" x14ac:dyDescent="0.25">
      <c r="AB926" s="46" t="s">
        <v>1309</v>
      </c>
      <c r="AC926" s="46">
        <v>6.1</v>
      </c>
      <c r="AD926" s="46" t="s">
        <v>3555</v>
      </c>
    </row>
    <row r="927" spans="28:30" x14ac:dyDescent="0.25">
      <c r="AB927" s="46" t="s">
        <v>1310</v>
      </c>
      <c r="AC927" s="46">
        <v>6.1</v>
      </c>
      <c r="AD927" s="46" t="s">
        <v>3556</v>
      </c>
    </row>
    <row r="928" spans="28:30" x14ac:dyDescent="0.25">
      <c r="AB928" s="46" t="s">
        <v>1311</v>
      </c>
      <c r="AC928" s="46">
        <v>6.1</v>
      </c>
      <c r="AD928" s="46" t="s">
        <v>3557</v>
      </c>
    </row>
    <row r="929" spans="28:30" x14ac:dyDescent="0.25">
      <c r="AB929" s="46" t="s">
        <v>1312</v>
      </c>
      <c r="AC929" s="46">
        <v>6.1</v>
      </c>
      <c r="AD929" s="46" t="s">
        <v>3558</v>
      </c>
    </row>
    <row r="930" spans="28:30" x14ac:dyDescent="0.25">
      <c r="AB930" s="46" t="s">
        <v>1313</v>
      </c>
      <c r="AC930" s="46">
        <v>6.1</v>
      </c>
      <c r="AD930" s="46" t="s">
        <v>3559</v>
      </c>
    </row>
    <row r="931" spans="28:30" x14ac:dyDescent="0.25">
      <c r="AB931" s="46" t="s">
        <v>1314</v>
      </c>
      <c r="AC931" s="46">
        <v>4.3</v>
      </c>
      <c r="AD931" s="46" t="s">
        <v>3560</v>
      </c>
    </row>
    <row r="932" spans="28:30" x14ac:dyDescent="0.25">
      <c r="AB932" s="46" t="s">
        <v>1315</v>
      </c>
      <c r="AC932" s="46">
        <v>8</v>
      </c>
      <c r="AD932" s="46" t="s">
        <v>3561</v>
      </c>
    </row>
    <row r="933" spans="28:30" x14ac:dyDescent="0.25">
      <c r="AB933" s="46" t="s">
        <v>1316</v>
      </c>
      <c r="AC933" s="46">
        <v>8</v>
      </c>
      <c r="AD933" s="46" t="s">
        <v>3562</v>
      </c>
    </row>
    <row r="934" spans="28:30" x14ac:dyDescent="0.25">
      <c r="AB934" s="46" t="s">
        <v>1317</v>
      </c>
      <c r="AC934" s="46">
        <v>3</v>
      </c>
      <c r="AD934" s="46" t="s">
        <v>3563</v>
      </c>
    </row>
    <row r="935" spans="28:30" x14ac:dyDescent="0.25">
      <c r="AB935" s="46" t="s">
        <v>1318</v>
      </c>
      <c r="AC935" s="46">
        <v>8</v>
      </c>
      <c r="AD935" s="46" t="s">
        <v>3564</v>
      </c>
    </row>
    <row r="936" spans="28:30" x14ac:dyDescent="0.25">
      <c r="AB936" s="46" t="s">
        <v>1319</v>
      </c>
      <c r="AC936" s="46">
        <v>8</v>
      </c>
      <c r="AD936" s="46" t="s">
        <v>3565</v>
      </c>
    </row>
    <row r="937" spans="28:30" x14ac:dyDescent="0.25">
      <c r="AB937" s="46" t="s">
        <v>1320</v>
      </c>
      <c r="AC937" s="46">
        <v>6.1</v>
      </c>
      <c r="AD937" s="46" t="s">
        <v>3566</v>
      </c>
    </row>
    <row r="938" spans="28:30" x14ac:dyDescent="0.25">
      <c r="AB938" s="46" t="s">
        <v>1321</v>
      </c>
      <c r="AC938" s="46">
        <v>3</v>
      </c>
      <c r="AD938" s="46" t="s">
        <v>3567</v>
      </c>
    </row>
    <row r="939" spans="28:30" x14ac:dyDescent="0.25">
      <c r="AB939" s="46" t="s">
        <v>1322</v>
      </c>
      <c r="AC939" s="46">
        <v>8</v>
      </c>
      <c r="AD939" s="46" t="s">
        <v>3568</v>
      </c>
    </row>
    <row r="940" spans="28:30" x14ac:dyDescent="0.25">
      <c r="AB940" s="46" t="s">
        <v>1323</v>
      </c>
      <c r="AC940" s="46">
        <v>8</v>
      </c>
      <c r="AD940" s="46" t="s">
        <v>2249</v>
      </c>
    </row>
    <row r="941" spans="28:30" x14ac:dyDescent="0.25">
      <c r="AB941" s="46" t="s">
        <v>1324</v>
      </c>
      <c r="AC941" s="46">
        <v>8</v>
      </c>
      <c r="AD941" s="46" t="s">
        <v>2250</v>
      </c>
    </row>
    <row r="942" spans="28:30" x14ac:dyDescent="0.25">
      <c r="AB942" s="46" t="s">
        <v>1325</v>
      </c>
      <c r="AC942" s="46">
        <v>8</v>
      </c>
      <c r="AD942" s="46" t="s">
        <v>2251</v>
      </c>
    </row>
    <row r="943" spans="28:30" x14ac:dyDescent="0.25">
      <c r="AB943" s="46" t="s">
        <v>1326</v>
      </c>
      <c r="AC943" s="46">
        <v>8</v>
      </c>
      <c r="AD943" s="46" t="s">
        <v>2252</v>
      </c>
    </row>
    <row r="944" spans="28:30" x14ac:dyDescent="0.25">
      <c r="AB944" s="46" t="s">
        <v>1327</v>
      </c>
      <c r="AC944" s="46">
        <v>8</v>
      </c>
      <c r="AD944" s="46" t="s">
        <v>2253</v>
      </c>
    </row>
    <row r="945" spans="28:30" x14ac:dyDescent="0.25">
      <c r="AB945" s="46" t="s">
        <v>1328</v>
      </c>
      <c r="AC945" s="46">
        <v>8</v>
      </c>
      <c r="AD945" s="46" t="s">
        <v>2254</v>
      </c>
    </row>
    <row r="946" spans="28:30" x14ac:dyDescent="0.25">
      <c r="AB946" s="46" t="s">
        <v>1329</v>
      </c>
      <c r="AC946" s="46">
        <v>8</v>
      </c>
      <c r="AD946" s="46" t="s">
        <v>2255</v>
      </c>
    </row>
    <row r="947" spans="28:30" x14ac:dyDescent="0.25">
      <c r="AB947" s="46" t="s">
        <v>1330</v>
      </c>
      <c r="AC947" s="46">
        <v>8</v>
      </c>
      <c r="AD947" s="46" t="s">
        <v>2256</v>
      </c>
    </row>
    <row r="948" spans="28:30" x14ac:dyDescent="0.25">
      <c r="AB948" s="46" t="s">
        <v>1331</v>
      </c>
      <c r="AC948" s="46">
        <v>8</v>
      </c>
      <c r="AD948" s="46" t="s">
        <v>2257</v>
      </c>
    </row>
    <row r="949" spans="28:30" x14ac:dyDescent="0.25">
      <c r="AB949" s="46" t="s">
        <v>1332</v>
      </c>
      <c r="AC949" s="46">
        <v>8</v>
      </c>
      <c r="AD949" s="46" t="s">
        <v>2258</v>
      </c>
    </row>
    <row r="950" spans="28:30" x14ac:dyDescent="0.25">
      <c r="AB950" s="46" t="s">
        <v>1333</v>
      </c>
      <c r="AC950" s="46">
        <v>6.1</v>
      </c>
      <c r="AD950" s="46" t="s">
        <v>2259</v>
      </c>
    </row>
    <row r="951" spans="28:30" x14ac:dyDescent="0.25">
      <c r="AB951" s="46" t="s">
        <v>1334</v>
      </c>
      <c r="AC951" s="46">
        <v>6.1</v>
      </c>
      <c r="AD951" s="46" t="s">
        <v>2260</v>
      </c>
    </row>
    <row r="952" spans="28:30" x14ac:dyDescent="0.25">
      <c r="AB952" s="46" t="s">
        <v>1335</v>
      </c>
      <c r="AC952" s="46">
        <v>8</v>
      </c>
      <c r="AD952" s="46" t="s">
        <v>2261</v>
      </c>
    </row>
    <row r="953" spans="28:30" x14ac:dyDescent="0.25">
      <c r="AB953" s="46" t="s">
        <v>1336</v>
      </c>
      <c r="AC953" s="46">
        <v>8</v>
      </c>
      <c r="AD953" s="46" t="s">
        <v>4139</v>
      </c>
    </row>
    <row r="954" spans="28:30" x14ac:dyDescent="0.25">
      <c r="AB954" s="46" t="s">
        <v>1337</v>
      </c>
      <c r="AC954" s="46">
        <v>2.2999999999999998</v>
      </c>
      <c r="AD954" s="46" t="s">
        <v>2262</v>
      </c>
    </row>
    <row r="955" spans="28:30" x14ac:dyDescent="0.25">
      <c r="AB955" s="46" t="s">
        <v>1338</v>
      </c>
      <c r="AC955" s="46">
        <v>8</v>
      </c>
      <c r="AD955" s="46" t="s">
        <v>2263</v>
      </c>
    </row>
    <row r="956" spans="28:30" x14ac:dyDescent="0.25">
      <c r="AB956" s="46" t="s">
        <v>1339</v>
      </c>
      <c r="AC956" s="46">
        <v>8</v>
      </c>
      <c r="AD956" s="46" t="s">
        <v>2264</v>
      </c>
    </row>
    <row r="957" spans="28:30" x14ac:dyDescent="0.25">
      <c r="AB957" s="46" t="s">
        <v>1340</v>
      </c>
      <c r="AC957" s="46">
        <v>8</v>
      </c>
      <c r="AD957" s="46" t="s">
        <v>2265</v>
      </c>
    </row>
    <row r="958" spans="28:30" x14ac:dyDescent="0.25">
      <c r="AB958" s="46" t="s">
        <v>1341</v>
      </c>
      <c r="AC958" s="46">
        <v>5.0999999999999996</v>
      </c>
      <c r="AD958" s="46" t="s">
        <v>2266</v>
      </c>
    </row>
    <row r="959" spans="28:30" x14ac:dyDescent="0.25">
      <c r="AB959" s="46" t="s">
        <v>1342</v>
      </c>
      <c r="AC959" s="46">
        <v>5.0999999999999996</v>
      </c>
      <c r="AD959" s="46" t="s">
        <v>2267</v>
      </c>
    </row>
    <row r="960" spans="28:30" x14ac:dyDescent="0.25">
      <c r="AB960" s="46" t="s">
        <v>1343</v>
      </c>
      <c r="AC960" s="46">
        <v>8</v>
      </c>
      <c r="AD960" s="46" t="s">
        <v>2268</v>
      </c>
    </row>
    <row r="961" spans="28:30" x14ac:dyDescent="0.25">
      <c r="AB961" s="46" t="s">
        <v>1344</v>
      </c>
      <c r="AC961" s="46">
        <v>5.0999999999999996</v>
      </c>
      <c r="AD961" s="46" t="s">
        <v>2269</v>
      </c>
    </row>
    <row r="962" spans="28:30" x14ac:dyDescent="0.25">
      <c r="AB962" s="46" t="s">
        <v>1345</v>
      </c>
      <c r="AC962" s="46">
        <v>2.2999999999999998</v>
      </c>
      <c r="AD962" s="46" t="s">
        <v>2270</v>
      </c>
    </row>
    <row r="963" spans="28:30" x14ac:dyDescent="0.25">
      <c r="AB963" s="46" t="s">
        <v>1346</v>
      </c>
      <c r="AC963" s="46">
        <v>6.1</v>
      </c>
      <c r="AD963" s="46" t="s">
        <v>2271</v>
      </c>
    </row>
    <row r="964" spans="28:30" x14ac:dyDescent="0.25">
      <c r="AB964" s="46" t="s">
        <v>1347</v>
      </c>
      <c r="AC964" s="46">
        <v>6.1</v>
      </c>
      <c r="AD964" s="46" t="s">
        <v>2272</v>
      </c>
    </row>
    <row r="965" spans="28:30" x14ac:dyDescent="0.25">
      <c r="AB965" s="46" t="s">
        <v>1348</v>
      </c>
      <c r="AC965" s="46">
        <v>6.1</v>
      </c>
      <c r="AD965" s="46" t="s">
        <v>2273</v>
      </c>
    </row>
    <row r="966" spans="28:30" x14ac:dyDescent="0.25">
      <c r="AB966" s="46" t="s">
        <v>1349</v>
      </c>
      <c r="AC966" s="46">
        <v>8</v>
      </c>
      <c r="AD966" s="46" t="s">
        <v>2274</v>
      </c>
    </row>
    <row r="967" spans="28:30" x14ac:dyDescent="0.25">
      <c r="AB967" s="46" t="s">
        <v>1350</v>
      </c>
      <c r="AC967" s="46">
        <v>8</v>
      </c>
      <c r="AD967" s="46" t="s">
        <v>2275</v>
      </c>
    </row>
    <row r="968" spans="28:30" x14ac:dyDescent="0.25">
      <c r="AB968" s="46" t="s">
        <v>1351</v>
      </c>
      <c r="AC968" s="46">
        <v>8</v>
      </c>
      <c r="AD968" s="46" t="s">
        <v>2276</v>
      </c>
    </row>
    <row r="969" spans="28:30" x14ac:dyDescent="0.25">
      <c r="AB969" s="46" t="s">
        <v>1352</v>
      </c>
      <c r="AC969" s="46">
        <v>8</v>
      </c>
      <c r="AD969" s="46" t="s">
        <v>2277</v>
      </c>
    </row>
    <row r="970" spans="28:30" x14ac:dyDescent="0.25">
      <c r="AB970" s="46" t="s">
        <v>1353</v>
      </c>
      <c r="AC970" s="46">
        <v>8</v>
      </c>
      <c r="AD970" s="46" t="s">
        <v>2278</v>
      </c>
    </row>
    <row r="971" spans="28:30" x14ac:dyDescent="0.25">
      <c r="AB971" s="46" t="s">
        <v>1354</v>
      </c>
      <c r="AC971" s="46">
        <v>8</v>
      </c>
      <c r="AD971" s="46" t="s">
        <v>2279</v>
      </c>
    </row>
    <row r="972" spans="28:30" x14ac:dyDescent="0.25">
      <c r="AB972" s="46" t="s">
        <v>1355</v>
      </c>
      <c r="AC972" s="46">
        <v>8</v>
      </c>
      <c r="AD972" s="46" t="s">
        <v>2280</v>
      </c>
    </row>
    <row r="973" spans="28:30" x14ac:dyDescent="0.25">
      <c r="AB973" s="46" t="s">
        <v>1356</v>
      </c>
      <c r="AC973" s="46">
        <v>8</v>
      </c>
      <c r="AD973" s="46" t="s">
        <v>2281</v>
      </c>
    </row>
    <row r="974" spans="28:30" x14ac:dyDescent="0.25">
      <c r="AB974" s="46" t="s">
        <v>1357</v>
      </c>
      <c r="AC974" s="46">
        <v>8</v>
      </c>
      <c r="AD974" s="46" t="s">
        <v>2282</v>
      </c>
    </row>
    <row r="975" spans="28:30" x14ac:dyDescent="0.25">
      <c r="AB975" s="46" t="s">
        <v>1358</v>
      </c>
      <c r="AC975" s="46">
        <v>8</v>
      </c>
      <c r="AD975" s="46" t="s">
        <v>2283</v>
      </c>
    </row>
    <row r="976" spans="28:30" x14ac:dyDescent="0.25">
      <c r="AB976" s="46" t="s">
        <v>1359</v>
      </c>
      <c r="AC976" s="46">
        <v>8</v>
      </c>
      <c r="AD976" s="46" t="s">
        <v>2284</v>
      </c>
    </row>
    <row r="977" spans="28:30" x14ac:dyDescent="0.25">
      <c r="AB977" s="46" t="s">
        <v>1360</v>
      </c>
      <c r="AC977" s="46">
        <v>8</v>
      </c>
      <c r="AD977" s="46" t="s">
        <v>2285</v>
      </c>
    </row>
    <row r="978" spans="28:30" x14ac:dyDescent="0.25">
      <c r="AB978" s="46" t="s">
        <v>1361</v>
      </c>
      <c r="AC978" s="46">
        <v>8</v>
      </c>
      <c r="AD978" s="46" t="s">
        <v>2286</v>
      </c>
    </row>
    <row r="979" spans="28:30" x14ac:dyDescent="0.25">
      <c r="AB979" s="46" t="s">
        <v>1362</v>
      </c>
      <c r="AC979" s="46">
        <v>8</v>
      </c>
      <c r="AD979" s="46" t="s">
        <v>2287</v>
      </c>
    </row>
    <row r="980" spans="28:30" x14ac:dyDescent="0.25">
      <c r="AB980" s="46" t="s">
        <v>1363</v>
      </c>
      <c r="AC980" s="46">
        <v>8</v>
      </c>
      <c r="AD980" s="46" t="s">
        <v>2288</v>
      </c>
    </row>
    <row r="981" spans="28:30" x14ac:dyDescent="0.25">
      <c r="AB981" s="46" t="s">
        <v>1364</v>
      </c>
      <c r="AC981" s="46">
        <v>8</v>
      </c>
      <c r="AD981" s="46" t="s">
        <v>2289</v>
      </c>
    </row>
    <row r="982" spans="28:30" x14ac:dyDescent="0.25">
      <c r="AB982" s="46" t="s">
        <v>1365</v>
      </c>
      <c r="AC982" s="46">
        <v>8</v>
      </c>
      <c r="AD982" s="46" t="s">
        <v>2290</v>
      </c>
    </row>
    <row r="983" spans="28:30" x14ac:dyDescent="0.25">
      <c r="AB983" s="46" t="s">
        <v>1366</v>
      </c>
      <c r="AC983" s="46">
        <v>8</v>
      </c>
      <c r="AD983" s="46" t="s">
        <v>2291</v>
      </c>
    </row>
    <row r="984" spans="28:30" x14ac:dyDescent="0.25">
      <c r="AB984" s="46" t="s">
        <v>1367</v>
      </c>
      <c r="AC984" s="46">
        <v>8</v>
      </c>
      <c r="AD984" s="46" t="s">
        <v>2292</v>
      </c>
    </row>
    <row r="985" spans="28:30" x14ac:dyDescent="0.25">
      <c r="AB985" s="46" t="s">
        <v>1368</v>
      </c>
      <c r="AC985" s="46">
        <v>8</v>
      </c>
      <c r="AD985" s="46" t="s">
        <v>2293</v>
      </c>
    </row>
    <row r="986" spans="28:30" x14ac:dyDescent="0.25">
      <c r="AB986" s="46" t="s">
        <v>1369</v>
      </c>
      <c r="AC986" s="46">
        <v>8</v>
      </c>
      <c r="AD986" s="46" t="s">
        <v>2294</v>
      </c>
    </row>
    <row r="987" spans="28:30" x14ac:dyDescent="0.25">
      <c r="AB987" s="46" t="s">
        <v>1370</v>
      </c>
      <c r="AC987" s="46">
        <v>8</v>
      </c>
      <c r="AD987" s="46" t="s">
        <v>2295</v>
      </c>
    </row>
    <row r="988" spans="28:30" x14ac:dyDescent="0.25">
      <c r="AB988" s="46" t="s">
        <v>1371</v>
      </c>
      <c r="AC988" s="46">
        <v>8</v>
      </c>
      <c r="AD988" s="46" t="s">
        <v>2296</v>
      </c>
    </row>
    <row r="989" spans="28:30" x14ac:dyDescent="0.25">
      <c r="AB989" s="46" t="s">
        <v>1372</v>
      </c>
      <c r="AC989" s="46">
        <v>8</v>
      </c>
      <c r="AD989" s="46" t="s">
        <v>2297</v>
      </c>
    </row>
    <row r="990" spans="28:30" x14ac:dyDescent="0.25">
      <c r="AB990" s="46" t="s">
        <v>1373</v>
      </c>
      <c r="AC990" s="46">
        <v>8</v>
      </c>
      <c r="AD990" s="46" t="s">
        <v>2298</v>
      </c>
    </row>
    <row r="991" spans="28:30" x14ac:dyDescent="0.25">
      <c r="AB991" s="46" t="s">
        <v>1374</v>
      </c>
      <c r="AC991" s="46">
        <v>8</v>
      </c>
      <c r="AD991" s="46" t="s">
        <v>2299</v>
      </c>
    </row>
    <row r="992" spans="28:30" x14ac:dyDescent="0.25">
      <c r="AB992" s="46" t="s">
        <v>1375</v>
      </c>
      <c r="AC992" s="46">
        <v>8</v>
      </c>
      <c r="AD992" s="46" t="s">
        <v>2300</v>
      </c>
    </row>
    <row r="993" spans="28:30" x14ac:dyDescent="0.25">
      <c r="AB993" s="46" t="s">
        <v>1376</v>
      </c>
      <c r="AC993" s="46">
        <v>8</v>
      </c>
      <c r="AD993" s="46" t="s">
        <v>2301</v>
      </c>
    </row>
    <row r="994" spans="28:30" x14ac:dyDescent="0.25">
      <c r="AB994" s="46" t="s">
        <v>1377</v>
      </c>
      <c r="AC994" s="46">
        <v>8</v>
      </c>
      <c r="AD994" s="46" t="s">
        <v>2302</v>
      </c>
    </row>
    <row r="995" spans="28:30" x14ac:dyDescent="0.25">
      <c r="AB995" s="46" t="s">
        <v>1378</v>
      </c>
      <c r="AC995" s="46">
        <v>8</v>
      </c>
      <c r="AD995" s="46" t="s">
        <v>2303</v>
      </c>
    </row>
    <row r="996" spans="28:30" x14ac:dyDescent="0.25">
      <c r="AB996" s="46" t="s">
        <v>1379</v>
      </c>
      <c r="AC996" s="46">
        <v>8</v>
      </c>
      <c r="AD996" s="46" t="s">
        <v>2304</v>
      </c>
    </row>
    <row r="997" spans="28:30" x14ac:dyDescent="0.25">
      <c r="AB997" s="46" t="s">
        <v>1380</v>
      </c>
      <c r="AC997" s="46">
        <v>8</v>
      </c>
      <c r="AD997" s="46" t="s">
        <v>2305</v>
      </c>
    </row>
    <row r="998" spans="28:30" x14ac:dyDescent="0.25">
      <c r="AB998" s="46" t="s">
        <v>1381</v>
      </c>
      <c r="AC998" s="46">
        <v>8</v>
      </c>
      <c r="AD998" s="46" t="s">
        <v>2306</v>
      </c>
    </row>
    <row r="999" spans="28:30" x14ac:dyDescent="0.25">
      <c r="AB999" s="46" t="s">
        <v>1382</v>
      </c>
      <c r="AC999" s="46">
        <v>8</v>
      </c>
      <c r="AD999" s="46" t="s">
        <v>2307</v>
      </c>
    </row>
    <row r="1000" spans="28:30" x14ac:dyDescent="0.25">
      <c r="AB1000" s="46" t="s">
        <v>1383</v>
      </c>
      <c r="AC1000" s="46">
        <v>8</v>
      </c>
      <c r="AD1000" s="46" t="s">
        <v>2308</v>
      </c>
    </row>
    <row r="1001" spans="28:30" x14ac:dyDescent="0.25">
      <c r="AB1001" s="46" t="s">
        <v>1384</v>
      </c>
      <c r="AC1001" s="46">
        <v>8</v>
      </c>
      <c r="AD1001" s="46" t="s">
        <v>3630</v>
      </c>
    </row>
    <row r="1002" spans="28:30" x14ac:dyDescent="0.25">
      <c r="AB1002" s="46" t="s">
        <v>1385</v>
      </c>
      <c r="AC1002" s="46">
        <v>8</v>
      </c>
      <c r="AD1002" s="46" t="s">
        <v>3631</v>
      </c>
    </row>
    <row r="1003" spans="28:30" x14ac:dyDescent="0.25">
      <c r="AB1003" s="46" t="s">
        <v>1386</v>
      </c>
      <c r="AC1003" s="46">
        <v>8</v>
      </c>
      <c r="AD1003" s="46" t="s">
        <v>4284</v>
      </c>
    </row>
    <row r="1004" spans="28:30" x14ac:dyDescent="0.25">
      <c r="AB1004" s="46" t="s">
        <v>1387</v>
      </c>
      <c r="AC1004" s="46">
        <v>8</v>
      </c>
      <c r="AD1004" s="46" t="s">
        <v>3632</v>
      </c>
    </row>
    <row r="1005" spans="28:30" x14ac:dyDescent="0.25">
      <c r="AB1005" s="46" t="s">
        <v>1388</v>
      </c>
      <c r="AC1005" s="46">
        <v>8</v>
      </c>
      <c r="AD1005" s="46" t="s">
        <v>3633</v>
      </c>
    </row>
    <row r="1006" spans="28:30" x14ac:dyDescent="0.25">
      <c r="AB1006" s="46" t="s">
        <v>1389</v>
      </c>
      <c r="AC1006" s="46">
        <v>8</v>
      </c>
      <c r="AD1006" s="46" t="s">
        <v>3634</v>
      </c>
    </row>
    <row r="1007" spans="28:30" x14ac:dyDescent="0.25">
      <c r="AB1007" s="46" t="s">
        <v>1390</v>
      </c>
      <c r="AC1007" s="46">
        <v>8</v>
      </c>
      <c r="AD1007" s="46" t="s">
        <v>3635</v>
      </c>
    </row>
    <row r="1008" spans="28:30" x14ac:dyDescent="0.25">
      <c r="AB1008" s="46" t="s">
        <v>1391</v>
      </c>
      <c r="AC1008" s="46">
        <v>8</v>
      </c>
      <c r="AD1008" s="46" t="s">
        <v>3636</v>
      </c>
    </row>
    <row r="1009" spans="28:30" x14ac:dyDescent="0.25">
      <c r="AB1009" s="46" t="s">
        <v>1392</v>
      </c>
      <c r="AC1009" s="46">
        <v>8</v>
      </c>
      <c r="AD1009" s="46" t="s">
        <v>3637</v>
      </c>
    </row>
    <row r="1010" spans="28:30" x14ac:dyDescent="0.25">
      <c r="AB1010" s="46" t="s">
        <v>1393</v>
      </c>
      <c r="AC1010" s="46">
        <v>8</v>
      </c>
      <c r="AD1010" s="46" t="s">
        <v>3638</v>
      </c>
    </row>
    <row r="1011" spans="28:30" x14ac:dyDescent="0.25">
      <c r="AB1011" s="46" t="s">
        <v>1394</v>
      </c>
      <c r="AC1011" s="46">
        <v>8</v>
      </c>
      <c r="AD1011" s="46" t="s">
        <v>3639</v>
      </c>
    </row>
    <row r="1012" spans="28:30" x14ac:dyDescent="0.25">
      <c r="AB1012" s="46" t="s">
        <v>1395</v>
      </c>
      <c r="AC1012" s="46">
        <v>8</v>
      </c>
      <c r="AD1012" s="46" t="s">
        <v>3640</v>
      </c>
    </row>
    <row r="1013" spans="28:30" x14ac:dyDescent="0.25">
      <c r="AB1013" s="46" t="s">
        <v>2309</v>
      </c>
      <c r="AC1013" s="46">
        <v>8</v>
      </c>
      <c r="AD1013" s="46" t="s">
        <v>3641</v>
      </c>
    </row>
    <row r="1014" spans="28:30" x14ac:dyDescent="0.25">
      <c r="AB1014" s="46" t="s">
        <v>2310</v>
      </c>
      <c r="AC1014" s="46">
        <v>8</v>
      </c>
      <c r="AD1014" s="46" t="s">
        <v>3642</v>
      </c>
    </row>
    <row r="1015" spans="28:30" x14ac:dyDescent="0.25">
      <c r="AB1015" s="46" t="s">
        <v>2311</v>
      </c>
      <c r="AC1015" s="46">
        <v>8</v>
      </c>
      <c r="AD1015" s="46" t="s">
        <v>3643</v>
      </c>
    </row>
    <row r="1016" spans="28:30" x14ac:dyDescent="0.25">
      <c r="AB1016" s="46" t="s">
        <v>2312</v>
      </c>
      <c r="AC1016" s="46">
        <v>8</v>
      </c>
      <c r="AD1016" s="46" t="s">
        <v>3644</v>
      </c>
    </row>
    <row r="1017" spans="28:30" x14ac:dyDescent="0.25">
      <c r="AB1017" s="46" t="s">
        <v>2313</v>
      </c>
      <c r="AC1017" s="46">
        <v>8</v>
      </c>
      <c r="AD1017" s="46" t="s">
        <v>3645</v>
      </c>
    </row>
    <row r="1018" spans="28:30" x14ac:dyDescent="0.25">
      <c r="AB1018" s="46" t="s">
        <v>2314</v>
      </c>
      <c r="AC1018" s="46">
        <v>6.1</v>
      </c>
      <c r="AD1018" s="46" t="s">
        <v>3646</v>
      </c>
    </row>
    <row r="1019" spans="28:30" x14ac:dyDescent="0.25">
      <c r="AB1019" s="46" t="s">
        <v>2315</v>
      </c>
      <c r="AC1019" s="46">
        <v>6.1</v>
      </c>
      <c r="AD1019" s="46" t="s">
        <v>3647</v>
      </c>
    </row>
    <row r="1020" spans="28:30" x14ac:dyDescent="0.25">
      <c r="AB1020" s="46" t="s">
        <v>2316</v>
      </c>
      <c r="AC1020" s="46">
        <v>8</v>
      </c>
      <c r="AD1020" s="46" t="s">
        <v>3648</v>
      </c>
    </row>
    <row r="1021" spans="28:30" x14ac:dyDescent="0.25">
      <c r="AB1021" s="46" t="s">
        <v>2317</v>
      </c>
      <c r="AC1021" s="46">
        <v>6.1</v>
      </c>
      <c r="AD1021" s="46" t="s">
        <v>3649</v>
      </c>
    </row>
    <row r="1022" spans="28:30" x14ac:dyDescent="0.25">
      <c r="AB1022" s="46" t="s">
        <v>2318</v>
      </c>
      <c r="AC1022" s="46">
        <v>8</v>
      </c>
      <c r="AD1022" s="46" t="s">
        <v>3650</v>
      </c>
    </row>
    <row r="1023" spans="28:30" x14ac:dyDescent="0.25">
      <c r="AB1023" s="46" t="s">
        <v>2319</v>
      </c>
      <c r="AC1023" s="46">
        <v>8</v>
      </c>
      <c r="AD1023" s="46" t="s">
        <v>3651</v>
      </c>
    </row>
    <row r="1024" spans="28:30" x14ac:dyDescent="0.25">
      <c r="AB1024" s="46" t="s">
        <v>2320</v>
      </c>
      <c r="AC1024" s="46">
        <v>3</v>
      </c>
      <c r="AD1024" s="46" t="s">
        <v>3652</v>
      </c>
    </row>
    <row r="1025" spans="28:30" x14ac:dyDescent="0.25">
      <c r="AB1025" s="46" t="s">
        <v>2321</v>
      </c>
      <c r="AC1025" s="46">
        <v>8</v>
      </c>
      <c r="AD1025" s="46" t="s">
        <v>3653</v>
      </c>
    </row>
    <row r="1026" spans="28:30" x14ac:dyDescent="0.25">
      <c r="AB1026" s="46" t="s">
        <v>2322</v>
      </c>
      <c r="AC1026" s="46">
        <v>8</v>
      </c>
      <c r="AD1026" s="46" t="s">
        <v>3654</v>
      </c>
    </row>
    <row r="1027" spans="28:30" x14ac:dyDescent="0.25">
      <c r="AB1027" s="46" t="s">
        <v>2323</v>
      </c>
      <c r="AC1027" s="46">
        <v>8</v>
      </c>
      <c r="AD1027" s="46" t="s">
        <v>3655</v>
      </c>
    </row>
    <row r="1028" spans="28:30" x14ac:dyDescent="0.25">
      <c r="AB1028" s="46" t="s">
        <v>2324</v>
      </c>
      <c r="AC1028" s="46">
        <v>8</v>
      </c>
      <c r="AD1028" s="46" t="s">
        <v>3656</v>
      </c>
    </row>
    <row r="1029" spans="28:30" x14ac:dyDescent="0.25">
      <c r="AB1029" s="46" t="s">
        <v>2325</v>
      </c>
      <c r="AC1029" s="46">
        <v>8</v>
      </c>
      <c r="AD1029" s="46" t="s">
        <v>3657</v>
      </c>
    </row>
    <row r="1030" spans="28:30" x14ac:dyDescent="0.25">
      <c r="AB1030" s="46" t="s">
        <v>2326</v>
      </c>
      <c r="AC1030" s="46">
        <v>8</v>
      </c>
      <c r="AD1030" s="46" t="s">
        <v>3658</v>
      </c>
    </row>
    <row r="1031" spans="28:30" x14ac:dyDescent="0.25">
      <c r="AB1031" s="46" t="s">
        <v>2327</v>
      </c>
      <c r="AC1031" s="46">
        <v>8</v>
      </c>
      <c r="AD1031" s="46" t="s">
        <v>3659</v>
      </c>
    </row>
    <row r="1032" spans="28:30" x14ac:dyDescent="0.25">
      <c r="AB1032" s="46" t="s">
        <v>2328</v>
      </c>
      <c r="AC1032" s="46">
        <v>8</v>
      </c>
      <c r="AD1032" s="46" t="s">
        <v>3660</v>
      </c>
    </row>
    <row r="1033" spans="28:30" x14ac:dyDescent="0.25">
      <c r="AB1033" s="46" t="s">
        <v>2329</v>
      </c>
      <c r="AC1033" s="46">
        <v>8</v>
      </c>
      <c r="AD1033" s="46" t="s">
        <v>3661</v>
      </c>
    </row>
    <row r="1034" spans="28:30" x14ac:dyDescent="0.25">
      <c r="AB1034" s="46" t="s">
        <v>2330</v>
      </c>
      <c r="AC1034" s="46">
        <v>8</v>
      </c>
      <c r="AD1034" s="46" t="s">
        <v>3662</v>
      </c>
    </row>
    <row r="1035" spans="28:30" x14ac:dyDescent="0.25">
      <c r="AB1035" s="46" t="s">
        <v>2331</v>
      </c>
      <c r="AC1035" s="46">
        <v>8</v>
      </c>
      <c r="AD1035" s="46" t="s">
        <v>3663</v>
      </c>
    </row>
    <row r="1036" spans="28:30" x14ac:dyDescent="0.25">
      <c r="AB1036" s="46" t="s">
        <v>2332</v>
      </c>
      <c r="AC1036" s="46">
        <v>8</v>
      </c>
      <c r="AD1036" s="46" t="s">
        <v>3664</v>
      </c>
    </row>
    <row r="1037" spans="28:30" x14ac:dyDescent="0.25">
      <c r="AB1037" s="46" t="s">
        <v>2333</v>
      </c>
      <c r="AC1037" s="46">
        <v>8</v>
      </c>
      <c r="AD1037" s="46" t="s">
        <v>3665</v>
      </c>
    </row>
    <row r="1038" spans="28:30" x14ac:dyDescent="0.25">
      <c r="AB1038" s="46" t="s">
        <v>2334</v>
      </c>
      <c r="AC1038" s="46">
        <v>8</v>
      </c>
      <c r="AD1038" s="46" t="s">
        <v>3666</v>
      </c>
    </row>
    <row r="1039" spans="28:30" x14ac:dyDescent="0.25">
      <c r="AB1039" s="46" t="s">
        <v>2335</v>
      </c>
      <c r="AC1039" s="46">
        <v>8</v>
      </c>
      <c r="AD1039" s="46" t="s">
        <v>3667</v>
      </c>
    </row>
    <row r="1040" spans="28:30" x14ac:dyDescent="0.25">
      <c r="AB1040" s="46" t="s">
        <v>2336</v>
      </c>
      <c r="AC1040" s="46">
        <v>6.1</v>
      </c>
      <c r="AD1040" s="46" t="s">
        <v>3668</v>
      </c>
    </row>
    <row r="1041" spans="28:30" x14ac:dyDescent="0.25">
      <c r="AB1041" s="46" t="s">
        <v>2337</v>
      </c>
      <c r="AC1041" s="46">
        <v>8</v>
      </c>
      <c r="AD1041" s="46" t="s">
        <v>3669</v>
      </c>
    </row>
    <row r="1042" spans="28:30" x14ac:dyDescent="0.25">
      <c r="AB1042" s="46" t="s">
        <v>2338</v>
      </c>
      <c r="AC1042" s="46">
        <v>8</v>
      </c>
      <c r="AD1042" s="46" t="s">
        <v>3670</v>
      </c>
    </row>
    <row r="1043" spans="28:30" x14ac:dyDescent="0.25">
      <c r="AB1043" s="46" t="s">
        <v>2339</v>
      </c>
      <c r="AC1043" s="46">
        <v>8</v>
      </c>
      <c r="AD1043" s="46" t="s">
        <v>3671</v>
      </c>
    </row>
    <row r="1044" spans="28:30" x14ac:dyDescent="0.25">
      <c r="AB1044" s="46" t="s">
        <v>2340</v>
      </c>
      <c r="AC1044" s="46">
        <v>6.1</v>
      </c>
      <c r="AD1044" s="46" t="s">
        <v>3672</v>
      </c>
    </row>
    <row r="1045" spans="28:30" x14ac:dyDescent="0.25">
      <c r="AB1045" s="46" t="s">
        <v>2341</v>
      </c>
      <c r="AC1045" s="46">
        <v>8</v>
      </c>
      <c r="AD1045" s="46" t="s">
        <v>3673</v>
      </c>
    </row>
    <row r="1046" spans="28:30" x14ac:dyDescent="0.25">
      <c r="AB1046" s="46" t="s">
        <v>2342</v>
      </c>
      <c r="AC1046" s="46">
        <v>8</v>
      </c>
      <c r="AD1046" s="46" t="s">
        <v>3674</v>
      </c>
    </row>
    <row r="1047" spans="28:30" x14ac:dyDescent="0.25">
      <c r="AB1047" s="46" t="s">
        <v>2343</v>
      </c>
      <c r="AC1047" s="46">
        <v>9</v>
      </c>
      <c r="AD1047" s="46" t="s">
        <v>3675</v>
      </c>
    </row>
    <row r="1048" spans="28:30" x14ac:dyDescent="0.25">
      <c r="AB1048" s="46" t="s">
        <v>2344</v>
      </c>
      <c r="AC1048" s="46">
        <v>6.1</v>
      </c>
      <c r="AD1048" s="46" t="s">
        <v>3676</v>
      </c>
    </row>
    <row r="1049" spans="28:30" x14ac:dyDescent="0.25">
      <c r="AB1049" s="46" t="s">
        <v>2345</v>
      </c>
      <c r="AC1049" s="46">
        <v>9</v>
      </c>
      <c r="AD1049" s="46" t="s">
        <v>3677</v>
      </c>
    </row>
    <row r="1050" spans="28:30" x14ac:dyDescent="0.25">
      <c r="AB1050" s="46" t="s">
        <v>2346</v>
      </c>
      <c r="AC1050" s="46">
        <v>6.1</v>
      </c>
      <c r="AD1050" s="46" t="s">
        <v>3678</v>
      </c>
    </row>
    <row r="1051" spans="28:30" x14ac:dyDescent="0.25">
      <c r="AB1051" s="46" t="s">
        <v>2347</v>
      </c>
      <c r="AC1051" s="46">
        <v>8</v>
      </c>
      <c r="AD1051" s="46" t="s">
        <v>3679</v>
      </c>
    </row>
    <row r="1052" spans="28:30" x14ac:dyDescent="0.25">
      <c r="AB1052" s="46" t="s">
        <v>2348</v>
      </c>
      <c r="AC1052" s="46">
        <v>8</v>
      </c>
      <c r="AD1052" s="46" t="s">
        <v>3680</v>
      </c>
    </row>
    <row r="1053" spans="28:30" x14ac:dyDescent="0.25">
      <c r="AB1053" s="46" t="s">
        <v>2349</v>
      </c>
      <c r="AC1053" s="46">
        <v>8</v>
      </c>
      <c r="AD1053" s="46" t="s">
        <v>3681</v>
      </c>
    </row>
    <row r="1054" spans="28:30" x14ac:dyDescent="0.25">
      <c r="AB1054" s="46" t="s">
        <v>2350</v>
      </c>
      <c r="AC1054" s="46">
        <v>6.1</v>
      </c>
      <c r="AD1054" s="46" t="s">
        <v>3682</v>
      </c>
    </row>
    <row r="1055" spans="28:30" x14ac:dyDescent="0.25">
      <c r="AB1055" s="46" t="s">
        <v>2351</v>
      </c>
      <c r="AC1055" s="46">
        <v>4.2</v>
      </c>
      <c r="AD1055" s="46" t="s">
        <v>3683</v>
      </c>
    </row>
    <row r="1056" spans="28:30" x14ac:dyDescent="0.25">
      <c r="AB1056" s="46" t="s">
        <v>2352</v>
      </c>
      <c r="AC1056" s="46">
        <v>4.2</v>
      </c>
      <c r="AD1056" s="46" t="s">
        <v>3684</v>
      </c>
    </row>
    <row r="1057" spans="28:30" x14ac:dyDescent="0.25">
      <c r="AB1057" s="46" t="s">
        <v>2353</v>
      </c>
      <c r="AC1057" s="46">
        <v>4.2</v>
      </c>
      <c r="AD1057" s="46" t="s">
        <v>3685</v>
      </c>
    </row>
    <row r="1058" spans="28:30" x14ac:dyDescent="0.25">
      <c r="AB1058" s="46" t="s">
        <v>2354</v>
      </c>
      <c r="AC1058" s="46">
        <v>4.2</v>
      </c>
      <c r="AD1058" s="46" t="s">
        <v>3686</v>
      </c>
    </row>
    <row r="1059" spans="28:30" x14ac:dyDescent="0.25">
      <c r="AB1059" s="46" t="s">
        <v>2355</v>
      </c>
      <c r="AC1059" s="46">
        <v>2.2000000000000002</v>
      </c>
      <c r="AD1059" s="46" t="s">
        <v>3687</v>
      </c>
    </row>
    <row r="1060" spans="28:30" x14ac:dyDescent="0.25">
      <c r="AB1060" s="46" t="s">
        <v>2356</v>
      </c>
      <c r="AC1060" s="46">
        <v>2.2999999999999998</v>
      </c>
      <c r="AD1060" s="46" t="s">
        <v>3688</v>
      </c>
    </row>
    <row r="1061" spans="28:30" x14ac:dyDescent="0.25">
      <c r="AB1061" s="46" t="s">
        <v>2357</v>
      </c>
      <c r="AC1061" s="46">
        <v>2.1</v>
      </c>
      <c r="AD1061" s="46" t="s">
        <v>3689</v>
      </c>
    </row>
    <row r="1062" spans="28:30" x14ac:dyDescent="0.25">
      <c r="AB1062" s="46" t="s">
        <v>2358</v>
      </c>
      <c r="AC1062" s="46">
        <v>3</v>
      </c>
      <c r="AD1062" s="46" t="s">
        <v>3690</v>
      </c>
    </row>
    <row r="1063" spans="28:30" x14ac:dyDescent="0.25">
      <c r="AB1063" s="46" t="s">
        <v>2359</v>
      </c>
      <c r="AC1063" s="46">
        <v>3</v>
      </c>
      <c r="AD1063" s="46" t="s">
        <v>3691</v>
      </c>
    </row>
    <row r="1064" spans="28:30" x14ac:dyDescent="0.25">
      <c r="AB1064" s="46" t="s">
        <v>2360</v>
      </c>
      <c r="AC1064" s="46">
        <v>3</v>
      </c>
      <c r="AD1064" s="46" t="s">
        <v>4285</v>
      </c>
    </row>
    <row r="1065" spans="28:30" x14ac:dyDescent="0.25">
      <c r="AB1065" s="46" t="s">
        <v>2361</v>
      </c>
      <c r="AC1065" s="46">
        <v>3</v>
      </c>
      <c r="AD1065" s="46" t="s">
        <v>3692</v>
      </c>
    </row>
    <row r="1066" spans="28:30" x14ac:dyDescent="0.25">
      <c r="AB1066" s="46" t="s">
        <v>2362</v>
      </c>
      <c r="AC1066" s="46">
        <v>4.0999999999999996</v>
      </c>
      <c r="AD1066" s="46" t="s">
        <v>3693</v>
      </c>
    </row>
    <row r="1067" spans="28:30" x14ac:dyDescent="0.25">
      <c r="AB1067" s="46" t="s">
        <v>2363</v>
      </c>
      <c r="AC1067" s="46">
        <v>4.0999999999999996</v>
      </c>
      <c r="AD1067" s="46" t="s">
        <v>2486</v>
      </c>
    </row>
    <row r="1068" spans="28:30" x14ac:dyDescent="0.25">
      <c r="AB1068" s="46" t="s">
        <v>2364</v>
      </c>
      <c r="AC1068" s="46">
        <v>4.3</v>
      </c>
      <c r="AD1068" s="46" t="s">
        <v>2487</v>
      </c>
    </row>
    <row r="1069" spans="28:30" x14ac:dyDescent="0.25">
      <c r="AB1069" s="46" t="s">
        <v>2365</v>
      </c>
      <c r="AC1069" s="46">
        <v>4.0999999999999996</v>
      </c>
      <c r="AD1069" s="46" t="s">
        <v>2488</v>
      </c>
    </row>
    <row r="1070" spans="28:30" x14ac:dyDescent="0.25">
      <c r="AB1070" s="46" t="s">
        <v>2366</v>
      </c>
      <c r="AC1070" s="46">
        <v>5.0999999999999996</v>
      </c>
      <c r="AD1070" s="46" t="s">
        <v>2489</v>
      </c>
    </row>
    <row r="1071" spans="28:30" x14ac:dyDescent="0.25">
      <c r="AB1071" s="46" t="s">
        <v>2367</v>
      </c>
      <c r="AC1071" s="46">
        <v>5.0999999999999996</v>
      </c>
      <c r="AD1071" s="46" t="s">
        <v>3639</v>
      </c>
    </row>
    <row r="1072" spans="28:30" x14ac:dyDescent="0.25">
      <c r="AB1072" s="46" t="s">
        <v>2368</v>
      </c>
      <c r="AC1072" s="46">
        <v>6.1</v>
      </c>
      <c r="AD1072" s="46" t="s">
        <v>2490</v>
      </c>
    </row>
    <row r="1073" spans="28:30" x14ac:dyDescent="0.25">
      <c r="AB1073" s="46" t="s">
        <v>2369</v>
      </c>
      <c r="AC1073" s="46">
        <v>6.1</v>
      </c>
      <c r="AD1073" s="46" t="s">
        <v>2491</v>
      </c>
    </row>
    <row r="1074" spans="28:30" x14ac:dyDescent="0.25">
      <c r="AB1074" s="46" t="s">
        <v>2370</v>
      </c>
      <c r="AC1074" s="46">
        <v>6.1</v>
      </c>
      <c r="AD1074" s="46" t="s">
        <v>2492</v>
      </c>
    </row>
    <row r="1075" spans="28:30" x14ac:dyDescent="0.25">
      <c r="AB1075" s="46" t="s">
        <v>2371</v>
      </c>
      <c r="AC1075" s="46">
        <v>6.1</v>
      </c>
      <c r="AD1075" s="46" t="s">
        <v>2493</v>
      </c>
    </row>
    <row r="1076" spans="28:30" x14ac:dyDescent="0.25">
      <c r="AB1076" s="46" t="s">
        <v>2372</v>
      </c>
      <c r="AC1076" s="46">
        <v>6.1</v>
      </c>
      <c r="AD1076" s="46" t="s">
        <v>2494</v>
      </c>
    </row>
    <row r="1077" spans="28:30" x14ac:dyDescent="0.25">
      <c r="AB1077" s="46" t="s">
        <v>2373</v>
      </c>
      <c r="AC1077" s="46">
        <v>6.1</v>
      </c>
      <c r="AD1077" s="46" t="s">
        <v>2495</v>
      </c>
    </row>
    <row r="1078" spans="28:30" x14ac:dyDescent="0.25">
      <c r="AB1078" s="46" t="s">
        <v>2374</v>
      </c>
      <c r="AC1078" s="46">
        <v>6.1</v>
      </c>
      <c r="AD1078" s="46" t="s">
        <v>2496</v>
      </c>
    </row>
    <row r="1079" spans="28:30" x14ac:dyDescent="0.25">
      <c r="AB1079" s="46" t="s">
        <v>2375</v>
      </c>
      <c r="AC1079" s="46">
        <v>6.1</v>
      </c>
      <c r="AD1079" s="46" t="s">
        <v>2497</v>
      </c>
    </row>
    <row r="1080" spans="28:30" x14ac:dyDescent="0.25">
      <c r="AB1080" s="46" t="s">
        <v>2376</v>
      </c>
      <c r="AC1080" s="46">
        <v>6.1</v>
      </c>
      <c r="AD1080" s="46" t="s">
        <v>2498</v>
      </c>
    </row>
    <row r="1081" spans="28:30" x14ac:dyDescent="0.25">
      <c r="AB1081" s="46" t="s">
        <v>2377</v>
      </c>
      <c r="AC1081" s="46">
        <v>6.1</v>
      </c>
      <c r="AD1081" s="46" t="s">
        <v>2499</v>
      </c>
    </row>
    <row r="1082" spans="28:30" x14ac:dyDescent="0.25">
      <c r="AB1082" s="46" t="s">
        <v>2378</v>
      </c>
      <c r="AC1082" s="46">
        <v>6.1</v>
      </c>
      <c r="AD1082" s="46" t="s">
        <v>2500</v>
      </c>
    </row>
    <row r="1083" spans="28:30" x14ac:dyDescent="0.25">
      <c r="AB1083" s="46" t="s">
        <v>2379</v>
      </c>
      <c r="AC1083" s="46">
        <v>8</v>
      </c>
      <c r="AD1083" s="46" t="s">
        <v>2501</v>
      </c>
    </row>
    <row r="1084" spans="28:30" x14ac:dyDescent="0.25">
      <c r="AB1084" s="46" t="s">
        <v>2380</v>
      </c>
      <c r="AC1084" s="46">
        <v>8</v>
      </c>
      <c r="AD1084" s="46" t="s">
        <v>2502</v>
      </c>
    </row>
    <row r="1085" spans="28:30" x14ac:dyDescent="0.25">
      <c r="AB1085" s="46" t="s">
        <v>2381</v>
      </c>
      <c r="AC1085" s="46">
        <v>8</v>
      </c>
      <c r="AD1085" s="46" t="s">
        <v>2503</v>
      </c>
    </row>
    <row r="1086" spans="28:30" x14ac:dyDescent="0.25">
      <c r="AB1086" s="46" t="s">
        <v>2382</v>
      </c>
      <c r="AC1086" s="46">
        <v>8</v>
      </c>
      <c r="AD1086" s="46" t="s">
        <v>2504</v>
      </c>
    </row>
    <row r="1087" spans="28:30" x14ac:dyDescent="0.25">
      <c r="AB1087" s="46" t="s">
        <v>2383</v>
      </c>
      <c r="AC1087" s="46">
        <v>8</v>
      </c>
      <c r="AD1087" s="46" t="s">
        <v>2505</v>
      </c>
    </row>
    <row r="1088" spans="28:30" x14ac:dyDescent="0.25">
      <c r="AB1088" s="46" t="s">
        <v>2384</v>
      </c>
      <c r="AC1088" s="46">
        <v>8</v>
      </c>
      <c r="AD1088" s="46" t="s">
        <v>2506</v>
      </c>
    </row>
    <row r="1089" spans="28:30" x14ac:dyDescent="0.25">
      <c r="AB1089" s="46" t="s">
        <v>2385</v>
      </c>
      <c r="AC1089" s="46">
        <v>8</v>
      </c>
      <c r="AD1089" s="46" t="s">
        <v>2507</v>
      </c>
    </row>
    <row r="1090" spans="28:30" x14ac:dyDescent="0.25">
      <c r="AB1090" s="46" t="s">
        <v>4140</v>
      </c>
      <c r="AC1090" s="46">
        <v>8</v>
      </c>
      <c r="AD1090" s="46" t="s">
        <v>4141</v>
      </c>
    </row>
    <row r="1091" spans="28:30" x14ac:dyDescent="0.25">
      <c r="AB1091" s="46" t="s">
        <v>2386</v>
      </c>
      <c r="AC1091" s="46">
        <v>2.2999999999999998</v>
      </c>
      <c r="AD1091" s="46" t="s">
        <v>2508</v>
      </c>
    </row>
    <row r="1092" spans="28:30" x14ac:dyDescent="0.25">
      <c r="AB1092" s="46" t="s">
        <v>2387</v>
      </c>
      <c r="AC1092" s="46">
        <v>2.1</v>
      </c>
      <c r="AD1092" s="46" t="s">
        <v>2509</v>
      </c>
    </row>
    <row r="1093" spans="28:30" x14ac:dyDescent="0.25">
      <c r="AB1093" s="46" t="s">
        <v>2388</v>
      </c>
      <c r="AC1093" s="46">
        <v>2.2000000000000002</v>
      </c>
      <c r="AD1093" s="46" t="s">
        <v>2510</v>
      </c>
    </row>
    <row r="1094" spans="28:30" x14ac:dyDescent="0.25">
      <c r="AB1094" s="46" t="s">
        <v>2389</v>
      </c>
      <c r="AC1094" s="46">
        <v>3</v>
      </c>
      <c r="AD1094" s="46" t="s">
        <v>2511</v>
      </c>
    </row>
    <row r="1095" spans="28:30" x14ac:dyDescent="0.25">
      <c r="AB1095" s="46" t="s">
        <v>2390</v>
      </c>
      <c r="AC1095" s="46">
        <v>3</v>
      </c>
      <c r="AD1095" s="46" t="s">
        <v>2512</v>
      </c>
    </row>
    <row r="1096" spans="28:30" x14ac:dyDescent="0.25">
      <c r="AB1096" s="46" t="s">
        <v>2391</v>
      </c>
      <c r="AC1096" s="46">
        <v>6.1</v>
      </c>
      <c r="AD1096" s="46" t="s">
        <v>4142</v>
      </c>
    </row>
    <row r="1097" spans="28:30" x14ac:dyDescent="0.25">
      <c r="AB1097" s="46" t="s">
        <v>2392</v>
      </c>
      <c r="AC1097" s="46">
        <v>3</v>
      </c>
      <c r="AD1097" s="46" t="s">
        <v>2513</v>
      </c>
    </row>
    <row r="1098" spans="28:30" x14ac:dyDescent="0.25">
      <c r="AB1098" s="46" t="s">
        <v>2393</v>
      </c>
      <c r="AC1098" s="46">
        <v>3</v>
      </c>
      <c r="AD1098" s="46" t="s">
        <v>2514</v>
      </c>
    </row>
    <row r="1099" spans="28:30" x14ac:dyDescent="0.25">
      <c r="AB1099" s="46" t="s">
        <v>2394</v>
      </c>
      <c r="AC1099" s="46">
        <v>3</v>
      </c>
      <c r="AD1099" s="46" t="s">
        <v>2515</v>
      </c>
    </row>
    <row r="1100" spans="28:30" x14ac:dyDescent="0.25">
      <c r="AB1100" s="46" t="s">
        <v>2395</v>
      </c>
      <c r="AC1100" s="46">
        <v>3</v>
      </c>
      <c r="AD1100" s="46" t="s">
        <v>2516</v>
      </c>
    </row>
    <row r="1101" spans="28:30" x14ac:dyDescent="0.25">
      <c r="AB1101" s="46" t="s">
        <v>2396</v>
      </c>
      <c r="AC1101" s="46">
        <v>3</v>
      </c>
      <c r="AD1101" s="46" t="s">
        <v>2517</v>
      </c>
    </row>
    <row r="1102" spans="28:30" x14ac:dyDescent="0.25">
      <c r="AB1102" s="46" t="s">
        <v>2397</v>
      </c>
      <c r="AC1102" s="46">
        <v>3</v>
      </c>
      <c r="AD1102" s="46" t="s">
        <v>2518</v>
      </c>
    </row>
    <row r="1103" spans="28:30" x14ac:dyDescent="0.25">
      <c r="AB1103" s="46" t="s">
        <v>2398</v>
      </c>
      <c r="AC1103" s="46">
        <v>4.2</v>
      </c>
      <c r="AD1103" s="46" t="s">
        <v>2519</v>
      </c>
    </row>
    <row r="1104" spans="28:30" x14ac:dyDescent="0.25">
      <c r="AB1104" s="46" t="s">
        <v>2399</v>
      </c>
      <c r="AC1104" s="46">
        <v>4.3</v>
      </c>
      <c r="AD1104" s="46" t="s">
        <v>2520</v>
      </c>
    </row>
    <row r="1105" spans="28:30" x14ac:dyDescent="0.25">
      <c r="AB1105" s="46" t="s">
        <v>2400</v>
      </c>
      <c r="AC1105" s="46">
        <v>4.2</v>
      </c>
      <c r="AD1105" s="46" t="s">
        <v>2521</v>
      </c>
    </row>
    <row r="1106" spans="28:30" x14ac:dyDescent="0.25">
      <c r="AB1106" s="46" t="s">
        <v>2401</v>
      </c>
      <c r="AC1106" s="46">
        <v>9</v>
      </c>
      <c r="AD1106" s="46" t="s">
        <v>2522</v>
      </c>
    </row>
    <row r="1107" spans="28:30" x14ac:dyDescent="0.25">
      <c r="AB1107" s="46" t="s">
        <v>2402</v>
      </c>
      <c r="AC1107" s="46">
        <v>4.2</v>
      </c>
      <c r="AD1107" s="46" t="s">
        <v>2523</v>
      </c>
    </row>
    <row r="1108" spans="28:30" x14ac:dyDescent="0.25">
      <c r="AB1108" s="46" t="s">
        <v>2403</v>
      </c>
      <c r="AC1108" s="46">
        <v>6.1</v>
      </c>
      <c r="AD1108" s="46" t="s">
        <v>2524</v>
      </c>
    </row>
    <row r="1109" spans="28:30" x14ac:dyDescent="0.25">
      <c r="AB1109" s="46" t="s">
        <v>2404</v>
      </c>
      <c r="AC1109" s="46">
        <v>8</v>
      </c>
      <c r="AD1109" s="46" t="s">
        <v>2525</v>
      </c>
    </row>
    <row r="1110" spans="28:30" x14ac:dyDescent="0.25">
      <c r="AB1110" s="46" t="s">
        <v>2405</v>
      </c>
      <c r="AC1110" s="46">
        <v>8</v>
      </c>
      <c r="AD1110" s="46" t="s">
        <v>4286</v>
      </c>
    </row>
    <row r="1111" spans="28:30" x14ac:dyDescent="0.25">
      <c r="AB1111" s="46" t="s">
        <v>2406</v>
      </c>
      <c r="AC1111" s="46">
        <v>8</v>
      </c>
      <c r="AD1111" s="46" t="s">
        <v>2526</v>
      </c>
    </row>
    <row r="1112" spans="28:30" x14ac:dyDescent="0.25">
      <c r="AB1112" s="46" t="s">
        <v>2407</v>
      </c>
      <c r="AC1112" s="46">
        <v>9</v>
      </c>
      <c r="AD1112" s="46" t="s">
        <v>2527</v>
      </c>
    </row>
    <row r="1113" spans="28:30" x14ac:dyDescent="0.25">
      <c r="AB1113" s="46" t="s">
        <v>2408</v>
      </c>
      <c r="AC1113" s="46">
        <v>5.0999999999999996</v>
      </c>
      <c r="AD1113" s="46" t="s">
        <v>3967</v>
      </c>
    </row>
    <row r="1114" spans="28:30" x14ac:dyDescent="0.25">
      <c r="AB1114" s="46" t="s">
        <v>2409</v>
      </c>
      <c r="AC1114" s="46">
        <v>4.0999999999999996</v>
      </c>
      <c r="AD1114" s="46" t="s">
        <v>2528</v>
      </c>
    </row>
    <row r="1115" spans="28:30" x14ac:dyDescent="0.25">
      <c r="AB1115" s="46" t="s">
        <v>2410</v>
      </c>
      <c r="AC1115" s="46">
        <v>4.0999999999999996</v>
      </c>
      <c r="AD1115" s="46" t="s">
        <v>4143</v>
      </c>
    </row>
    <row r="1116" spans="28:30" x14ac:dyDescent="0.25">
      <c r="AB1116" s="46" t="s">
        <v>2411</v>
      </c>
      <c r="AC1116" s="46">
        <v>2.1</v>
      </c>
      <c r="AD1116" s="46" t="s">
        <v>4287</v>
      </c>
    </row>
    <row r="1117" spans="28:30" x14ac:dyDescent="0.25">
      <c r="AB1117" s="46" t="s">
        <v>2412</v>
      </c>
      <c r="AC1117" s="46">
        <v>2.2000000000000002</v>
      </c>
      <c r="AD1117" s="46" t="s">
        <v>2529</v>
      </c>
    </row>
    <row r="1118" spans="28:30" x14ac:dyDescent="0.25">
      <c r="AB1118" s="46" t="s">
        <v>2413</v>
      </c>
      <c r="AC1118" s="46">
        <v>2.2000000000000002</v>
      </c>
      <c r="AD1118" s="46" t="s">
        <v>4058</v>
      </c>
    </row>
    <row r="1119" spans="28:30" x14ac:dyDescent="0.25">
      <c r="AB1119" s="46" t="s">
        <v>2414</v>
      </c>
      <c r="AC1119" s="46">
        <v>2.2999999999999998</v>
      </c>
      <c r="AD1119" s="46" t="s">
        <v>2530</v>
      </c>
    </row>
    <row r="1120" spans="28:30" x14ac:dyDescent="0.25">
      <c r="AB1120" s="46" t="s">
        <v>2415</v>
      </c>
      <c r="AC1120" s="46">
        <v>2.1</v>
      </c>
      <c r="AD1120" s="46" t="s">
        <v>2531</v>
      </c>
    </row>
    <row r="1121" spans="28:30" x14ac:dyDescent="0.25">
      <c r="AB1121" s="46" t="s">
        <v>2416</v>
      </c>
      <c r="AC1121" s="46">
        <v>2.2999999999999998</v>
      </c>
      <c r="AD1121" s="46" t="s">
        <v>2532</v>
      </c>
    </row>
    <row r="1122" spans="28:30" x14ac:dyDescent="0.25">
      <c r="AB1122" s="46" t="s">
        <v>2417</v>
      </c>
      <c r="AC1122" s="46">
        <v>2.2000000000000002</v>
      </c>
      <c r="AD1122" s="46" t="s">
        <v>2533</v>
      </c>
    </row>
    <row r="1123" spans="28:30" x14ac:dyDescent="0.25">
      <c r="AB1123" s="46" t="s">
        <v>2418</v>
      </c>
      <c r="AC1123" s="46">
        <v>2.1</v>
      </c>
      <c r="AD1123" s="46" t="s">
        <v>2534</v>
      </c>
    </row>
    <row r="1124" spans="28:30" x14ac:dyDescent="0.25">
      <c r="AB1124" s="46" t="s">
        <v>2419</v>
      </c>
      <c r="AC1124" s="46">
        <v>2.2000000000000002</v>
      </c>
      <c r="AD1124" s="46" t="s">
        <v>2535</v>
      </c>
    </row>
    <row r="1125" spans="28:30" x14ac:dyDescent="0.25">
      <c r="AB1125" s="46" t="s">
        <v>2420</v>
      </c>
      <c r="AC1125" s="46">
        <v>2.1</v>
      </c>
      <c r="AD1125" s="46" t="s">
        <v>2536</v>
      </c>
    </row>
    <row r="1126" spans="28:30" x14ac:dyDescent="0.25">
      <c r="AB1126" s="46" t="s">
        <v>2421</v>
      </c>
      <c r="AC1126" s="46">
        <v>2.1</v>
      </c>
      <c r="AD1126" s="46" t="s">
        <v>2537</v>
      </c>
    </row>
    <row r="1127" spans="28:30" x14ac:dyDescent="0.25">
      <c r="AB1127" s="46" t="s">
        <v>2422</v>
      </c>
      <c r="AC1127" s="46">
        <v>2.1</v>
      </c>
      <c r="AD1127" s="46" t="s">
        <v>2538</v>
      </c>
    </row>
    <row r="1128" spans="28:30" x14ac:dyDescent="0.25">
      <c r="AB1128" s="46" t="s">
        <v>2423</v>
      </c>
      <c r="AC1128" s="46">
        <v>2.2000000000000002</v>
      </c>
      <c r="AD1128" s="46" t="s">
        <v>2539</v>
      </c>
    </row>
    <row r="1129" spans="28:30" x14ac:dyDescent="0.25">
      <c r="AB1129" s="46" t="s">
        <v>2424</v>
      </c>
      <c r="AC1129" s="46">
        <v>2.1</v>
      </c>
      <c r="AD1129" s="46" t="s">
        <v>2540</v>
      </c>
    </row>
    <row r="1130" spans="28:30" x14ac:dyDescent="0.25">
      <c r="AB1130" s="46" t="s">
        <v>2425</v>
      </c>
      <c r="AC1130" s="46">
        <v>2.1</v>
      </c>
      <c r="AD1130" s="46" t="s">
        <v>2541</v>
      </c>
    </row>
    <row r="1131" spans="28:30" x14ac:dyDescent="0.25">
      <c r="AB1131" s="46" t="s">
        <v>2426</v>
      </c>
      <c r="AC1131" s="46">
        <v>2.1</v>
      </c>
      <c r="AD1131" s="46" t="s">
        <v>2542</v>
      </c>
    </row>
    <row r="1132" spans="28:30" x14ac:dyDescent="0.25">
      <c r="AB1132" s="46" t="s">
        <v>2427</v>
      </c>
      <c r="AC1132" s="46">
        <v>2.2999999999999998</v>
      </c>
      <c r="AD1132" s="46" t="s">
        <v>2543</v>
      </c>
    </row>
    <row r="1133" spans="28:30" x14ac:dyDescent="0.25">
      <c r="AB1133" s="46" t="s">
        <v>2428</v>
      </c>
      <c r="AC1133" s="46">
        <v>2.2000000000000002</v>
      </c>
      <c r="AD1133" s="46" t="s">
        <v>2544</v>
      </c>
    </row>
    <row r="1134" spans="28:30" x14ac:dyDescent="0.25">
      <c r="AB1134" s="46" t="s">
        <v>2429</v>
      </c>
      <c r="AC1134" s="46">
        <v>2.1</v>
      </c>
      <c r="AD1134" s="46" t="s">
        <v>2545</v>
      </c>
    </row>
    <row r="1135" spans="28:30" x14ac:dyDescent="0.25">
      <c r="AB1135" s="46" t="s">
        <v>2430</v>
      </c>
      <c r="AC1135" s="46">
        <v>2.2000000000000002</v>
      </c>
      <c r="AD1135" s="46" t="s">
        <v>2546</v>
      </c>
    </row>
    <row r="1136" spans="28:30" x14ac:dyDescent="0.25">
      <c r="AB1136" s="46" t="s">
        <v>2431</v>
      </c>
      <c r="AC1136" s="46">
        <v>2.1</v>
      </c>
      <c r="AD1136" s="46" t="s">
        <v>2547</v>
      </c>
    </row>
    <row r="1137" spans="28:30" x14ac:dyDescent="0.25">
      <c r="AB1137" s="46" t="s">
        <v>2432</v>
      </c>
      <c r="AC1137" s="46">
        <v>2.1</v>
      </c>
      <c r="AD1137" s="46" t="s">
        <v>2548</v>
      </c>
    </row>
    <row r="1138" spans="28:30" x14ac:dyDescent="0.25">
      <c r="AB1138" s="46" t="s">
        <v>2433</v>
      </c>
      <c r="AC1138" s="46">
        <v>2.2000000000000002</v>
      </c>
      <c r="AD1138" s="46" t="s">
        <v>4288</v>
      </c>
    </row>
    <row r="1139" spans="28:30" x14ac:dyDescent="0.25">
      <c r="AB1139" s="46" t="s">
        <v>2434</v>
      </c>
      <c r="AC1139" s="46">
        <v>2.2000000000000002</v>
      </c>
      <c r="AD1139" s="46" t="s">
        <v>4289</v>
      </c>
    </row>
    <row r="1140" spans="28:30" x14ac:dyDescent="0.25">
      <c r="AB1140" s="46" t="s">
        <v>2435</v>
      </c>
      <c r="AC1140" s="46">
        <v>2.2999999999999998</v>
      </c>
      <c r="AD1140" s="46" t="s">
        <v>4290</v>
      </c>
    </row>
    <row r="1141" spans="28:30" x14ac:dyDescent="0.25">
      <c r="AB1141" s="46" t="s">
        <v>2436</v>
      </c>
      <c r="AC1141" s="46">
        <v>2.2000000000000002</v>
      </c>
      <c r="AD1141" s="46" t="s">
        <v>0</v>
      </c>
    </row>
    <row r="1142" spans="28:30" x14ac:dyDescent="0.25">
      <c r="AB1142" s="46" t="s">
        <v>2437</v>
      </c>
      <c r="AC1142" s="46">
        <v>2.2000000000000002</v>
      </c>
      <c r="AD1142" s="46" t="s">
        <v>1</v>
      </c>
    </row>
    <row r="1143" spans="28:30" x14ac:dyDescent="0.25">
      <c r="AB1143" s="46" t="s">
        <v>2438</v>
      </c>
      <c r="AC1143" s="46">
        <v>2.1</v>
      </c>
      <c r="AD1143" s="46" t="s">
        <v>2</v>
      </c>
    </row>
    <row r="1144" spans="28:30" x14ac:dyDescent="0.25">
      <c r="AB1144" s="46" t="s">
        <v>2439</v>
      </c>
      <c r="AC1144" s="46">
        <v>2.2000000000000002</v>
      </c>
      <c r="AD1144" s="46" t="s">
        <v>3</v>
      </c>
    </row>
    <row r="1145" spans="28:30" x14ac:dyDescent="0.25">
      <c r="AB1145" s="46" t="s">
        <v>2440</v>
      </c>
      <c r="AC1145" s="46">
        <v>2.2000000000000002</v>
      </c>
      <c r="AD1145" s="46" t="s">
        <v>4</v>
      </c>
    </row>
    <row r="1146" spans="28:30" x14ac:dyDescent="0.25">
      <c r="AB1146" s="46" t="s">
        <v>2441</v>
      </c>
      <c r="AC1146" s="46">
        <v>2.2000000000000002</v>
      </c>
      <c r="AD1146" s="46" t="s">
        <v>5</v>
      </c>
    </row>
    <row r="1147" spans="28:30" x14ac:dyDescent="0.25">
      <c r="AB1147" s="46" t="s">
        <v>2442</v>
      </c>
      <c r="AC1147" s="46">
        <v>3</v>
      </c>
      <c r="AD1147" s="46" t="s">
        <v>6</v>
      </c>
    </row>
    <row r="1148" spans="28:30" x14ac:dyDescent="0.25">
      <c r="AB1148" s="46" t="s">
        <v>2443</v>
      </c>
      <c r="AC1148" s="46">
        <v>3</v>
      </c>
      <c r="AD1148" s="46" t="s">
        <v>7</v>
      </c>
    </row>
    <row r="1149" spans="28:30" x14ac:dyDescent="0.25">
      <c r="AB1149" s="46" t="s">
        <v>2444</v>
      </c>
      <c r="AC1149" s="46">
        <v>3</v>
      </c>
      <c r="AD1149" s="46" t="s">
        <v>8</v>
      </c>
    </row>
    <row r="1150" spans="28:30" x14ac:dyDescent="0.25">
      <c r="AB1150" s="46" t="s">
        <v>2445</v>
      </c>
      <c r="AC1150" s="46">
        <v>3</v>
      </c>
      <c r="AD1150" s="46" t="s">
        <v>9</v>
      </c>
    </row>
    <row r="1151" spans="28:30" x14ac:dyDescent="0.25">
      <c r="AB1151" s="46" t="s">
        <v>2446</v>
      </c>
      <c r="AC1151" s="46">
        <v>9</v>
      </c>
      <c r="AD1151" s="46" t="s">
        <v>10</v>
      </c>
    </row>
    <row r="1152" spans="28:30" x14ac:dyDescent="0.25">
      <c r="AB1152" s="46" t="s">
        <v>2447</v>
      </c>
      <c r="AC1152" s="46">
        <v>3</v>
      </c>
      <c r="AD1152" s="46" t="s">
        <v>11</v>
      </c>
    </row>
    <row r="1153" spans="28:30" x14ac:dyDescent="0.25">
      <c r="AB1153" s="46" t="s">
        <v>2448</v>
      </c>
      <c r="AC1153" s="46">
        <v>3</v>
      </c>
      <c r="AD1153" s="46" t="s">
        <v>12</v>
      </c>
    </row>
    <row r="1154" spans="28:30" x14ac:dyDescent="0.25">
      <c r="AB1154" s="46" t="s">
        <v>2449</v>
      </c>
      <c r="AC1154" s="46">
        <v>3</v>
      </c>
      <c r="AD1154" s="46" t="s">
        <v>13</v>
      </c>
    </row>
    <row r="1155" spans="28:30" x14ac:dyDescent="0.25">
      <c r="AB1155" s="46" t="s">
        <v>2450</v>
      </c>
      <c r="AC1155" s="46">
        <v>6.1</v>
      </c>
      <c r="AD1155" s="46" t="s">
        <v>14</v>
      </c>
    </row>
    <row r="1156" spans="28:30" x14ac:dyDescent="0.25">
      <c r="AB1156" s="46" t="s">
        <v>2451</v>
      </c>
      <c r="AC1156" s="46">
        <v>3</v>
      </c>
      <c r="AD1156" s="46" t="s">
        <v>15</v>
      </c>
    </row>
    <row r="1157" spans="28:30" x14ac:dyDescent="0.25">
      <c r="AB1157" s="46" t="s">
        <v>2452</v>
      </c>
      <c r="AC1157" s="46">
        <v>4.0999999999999996</v>
      </c>
      <c r="AD1157" s="46" t="s">
        <v>16</v>
      </c>
    </row>
    <row r="1158" spans="28:30" x14ac:dyDescent="0.25">
      <c r="AB1158" s="46" t="s">
        <v>2453</v>
      </c>
      <c r="AC1158" s="46">
        <v>4.0999999999999996</v>
      </c>
      <c r="AD1158" s="46" t="s">
        <v>17</v>
      </c>
    </row>
    <row r="1159" spans="28:30" x14ac:dyDescent="0.25">
      <c r="AB1159" s="46" t="s">
        <v>2454</v>
      </c>
      <c r="AC1159" s="46">
        <v>4.2</v>
      </c>
      <c r="AD1159" s="46" t="s">
        <v>18</v>
      </c>
    </row>
    <row r="1160" spans="28:30" x14ac:dyDescent="0.25">
      <c r="AB1160" s="46" t="s">
        <v>2455</v>
      </c>
      <c r="AC1160" s="46">
        <v>4.2</v>
      </c>
      <c r="AD1160" s="46" t="s">
        <v>19</v>
      </c>
    </row>
    <row r="1161" spans="28:30" x14ac:dyDescent="0.25">
      <c r="AB1161" s="46" t="s">
        <v>2456</v>
      </c>
      <c r="AC1161" s="46">
        <v>4.2</v>
      </c>
      <c r="AD1161" s="46" t="s">
        <v>4291</v>
      </c>
    </row>
    <row r="1162" spans="28:30" x14ac:dyDescent="0.25">
      <c r="AB1162" s="46" t="s">
        <v>2457</v>
      </c>
      <c r="AC1162" s="46">
        <v>4.2</v>
      </c>
      <c r="AD1162" s="46" t="s">
        <v>20</v>
      </c>
    </row>
    <row r="1163" spans="28:30" x14ac:dyDescent="0.25">
      <c r="AB1163" s="46" t="s">
        <v>2458</v>
      </c>
      <c r="AC1163" s="46">
        <v>4.2</v>
      </c>
      <c r="AD1163" s="46" t="s">
        <v>21</v>
      </c>
    </row>
    <row r="1164" spans="28:30" x14ac:dyDescent="0.25">
      <c r="AB1164" s="46" t="s">
        <v>2459</v>
      </c>
      <c r="AC1164" s="46">
        <v>4.3</v>
      </c>
      <c r="AD1164" s="46" t="s">
        <v>22</v>
      </c>
    </row>
    <row r="1165" spans="28:30" x14ac:dyDescent="0.25">
      <c r="AB1165" s="46" t="s">
        <v>2460</v>
      </c>
      <c r="AC1165" s="46">
        <v>4.3</v>
      </c>
      <c r="AD1165" s="46" t="s">
        <v>23</v>
      </c>
    </row>
    <row r="1166" spans="28:30" x14ac:dyDescent="0.25">
      <c r="AB1166" s="46" t="s">
        <v>2461</v>
      </c>
      <c r="AC1166" s="46">
        <v>4.3</v>
      </c>
      <c r="AD1166" s="46" t="s">
        <v>24</v>
      </c>
    </row>
    <row r="1167" spans="28:30" x14ac:dyDescent="0.25">
      <c r="AB1167" s="46" t="s">
        <v>2462</v>
      </c>
      <c r="AC1167" s="46">
        <v>4.3</v>
      </c>
      <c r="AD1167" s="46" t="s">
        <v>25</v>
      </c>
    </row>
    <row r="1168" spans="28:30" x14ac:dyDescent="0.25">
      <c r="AB1168" s="46" t="s">
        <v>2463</v>
      </c>
      <c r="AC1168" s="46">
        <v>5.0999999999999996</v>
      </c>
      <c r="AD1168" s="46" t="s">
        <v>26</v>
      </c>
    </row>
    <row r="1169" spans="28:30" x14ac:dyDescent="0.25">
      <c r="AB1169" s="46" t="s">
        <v>2464</v>
      </c>
      <c r="AC1169" s="46">
        <v>5.0999999999999996</v>
      </c>
      <c r="AD1169" s="46" t="s">
        <v>27</v>
      </c>
    </row>
    <row r="1170" spans="28:30" x14ac:dyDescent="0.25">
      <c r="AB1170" s="46" t="s">
        <v>2465</v>
      </c>
      <c r="AC1170" s="46">
        <v>6.1</v>
      </c>
      <c r="AD1170" s="46" t="s">
        <v>28</v>
      </c>
    </row>
    <row r="1171" spans="28:30" x14ac:dyDescent="0.25">
      <c r="AB1171" s="46" t="s">
        <v>2466</v>
      </c>
      <c r="AC1171" s="46">
        <v>6.1</v>
      </c>
      <c r="AD1171" s="46" t="s">
        <v>29</v>
      </c>
    </row>
    <row r="1172" spans="28:30" x14ac:dyDescent="0.25">
      <c r="AB1172" s="46" t="s">
        <v>2467</v>
      </c>
      <c r="AC1172" s="46">
        <v>6.1</v>
      </c>
      <c r="AD1172" s="46" t="s">
        <v>30</v>
      </c>
    </row>
    <row r="1173" spans="28:30" x14ac:dyDescent="0.25">
      <c r="AB1173" s="46" t="s">
        <v>2468</v>
      </c>
      <c r="AC1173" s="46">
        <v>6.1</v>
      </c>
      <c r="AD1173" s="46" t="s">
        <v>31</v>
      </c>
    </row>
    <row r="1174" spans="28:30" x14ac:dyDescent="0.25">
      <c r="AB1174" s="46" t="s">
        <v>2469</v>
      </c>
      <c r="AC1174" s="46">
        <v>6.1</v>
      </c>
      <c r="AD1174" s="46" t="s">
        <v>32</v>
      </c>
    </row>
    <row r="1175" spans="28:30" x14ac:dyDescent="0.25">
      <c r="AB1175" s="46" t="s">
        <v>2470</v>
      </c>
      <c r="AC1175" s="46">
        <v>6.1</v>
      </c>
      <c r="AD1175" s="46" t="s">
        <v>33</v>
      </c>
    </row>
    <row r="1176" spans="28:30" x14ac:dyDescent="0.25">
      <c r="AB1176" s="46" t="s">
        <v>2471</v>
      </c>
      <c r="AC1176" s="46">
        <v>6.1</v>
      </c>
      <c r="AD1176" s="46" t="s">
        <v>34</v>
      </c>
    </row>
    <row r="1177" spans="28:30" x14ac:dyDescent="0.25">
      <c r="AB1177" s="46" t="s">
        <v>2472</v>
      </c>
      <c r="AC1177" s="46">
        <v>6.1</v>
      </c>
      <c r="AD1177" s="46" t="s">
        <v>35</v>
      </c>
    </row>
    <row r="1178" spans="28:30" x14ac:dyDescent="0.25">
      <c r="AB1178" s="46" t="s">
        <v>2473</v>
      </c>
      <c r="AC1178" s="46">
        <v>6.1</v>
      </c>
      <c r="AD1178" s="46" t="s">
        <v>36</v>
      </c>
    </row>
    <row r="1179" spans="28:30" x14ac:dyDescent="0.25">
      <c r="AB1179" s="46" t="s">
        <v>2474</v>
      </c>
      <c r="AC1179" s="46">
        <v>6.1</v>
      </c>
      <c r="AD1179" s="46" t="s">
        <v>37</v>
      </c>
    </row>
    <row r="1180" spans="28:30" x14ac:dyDescent="0.25">
      <c r="AB1180" s="46" t="s">
        <v>2475</v>
      </c>
      <c r="AC1180" s="46">
        <v>6.1</v>
      </c>
      <c r="AD1180" s="46" t="s">
        <v>38</v>
      </c>
    </row>
    <row r="1181" spans="28:30" x14ac:dyDescent="0.25">
      <c r="AB1181" s="46" t="s">
        <v>2476</v>
      </c>
      <c r="AC1181" s="46">
        <v>6.1</v>
      </c>
      <c r="AD1181" s="46" t="s">
        <v>39</v>
      </c>
    </row>
    <row r="1182" spans="28:30" x14ac:dyDescent="0.25">
      <c r="AB1182" s="46" t="s">
        <v>2477</v>
      </c>
      <c r="AC1182" s="46">
        <v>8</v>
      </c>
      <c r="AD1182" s="46" t="s">
        <v>40</v>
      </c>
    </row>
    <row r="1183" spans="28:30" x14ac:dyDescent="0.25">
      <c r="AB1183" s="46" t="s">
        <v>2478</v>
      </c>
      <c r="AC1183" s="46">
        <v>8</v>
      </c>
      <c r="AD1183" s="46" t="s">
        <v>41</v>
      </c>
    </row>
    <row r="1184" spans="28:30" x14ac:dyDescent="0.25">
      <c r="AB1184" s="46" t="s">
        <v>2479</v>
      </c>
      <c r="AC1184" s="46">
        <v>8</v>
      </c>
      <c r="AD1184" s="46" t="s">
        <v>42</v>
      </c>
    </row>
    <row r="1185" spans="28:30" x14ac:dyDescent="0.25">
      <c r="AB1185" s="46" t="s">
        <v>2480</v>
      </c>
      <c r="AC1185" s="46">
        <v>8</v>
      </c>
      <c r="AD1185" s="46" t="s">
        <v>43</v>
      </c>
    </row>
    <row r="1186" spans="28:30" x14ac:dyDescent="0.25">
      <c r="AB1186" s="46" t="s">
        <v>2481</v>
      </c>
      <c r="AC1186" s="46">
        <v>8</v>
      </c>
      <c r="AD1186" s="46" t="s">
        <v>44</v>
      </c>
    </row>
    <row r="1187" spans="28:30" x14ac:dyDescent="0.25">
      <c r="AB1187" s="46" t="s">
        <v>2482</v>
      </c>
      <c r="AC1187" s="46">
        <v>8</v>
      </c>
      <c r="AD1187" s="46" t="s">
        <v>45</v>
      </c>
    </row>
    <row r="1188" spans="28:30" x14ac:dyDescent="0.25">
      <c r="AB1188" s="46" t="s">
        <v>2483</v>
      </c>
      <c r="AC1188" s="46">
        <v>2.1</v>
      </c>
      <c r="AD1188" s="46" t="s">
        <v>46</v>
      </c>
    </row>
    <row r="1189" spans="28:30" x14ac:dyDescent="0.25">
      <c r="AB1189" s="46" t="s">
        <v>2484</v>
      </c>
      <c r="AC1189" s="46">
        <v>2.1</v>
      </c>
      <c r="AD1189" s="46" t="s">
        <v>47</v>
      </c>
    </row>
    <row r="1190" spans="28:30" x14ac:dyDescent="0.25">
      <c r="AB1190" s="46" t="s">
        <v>2485</v>
      </c>
      <c r="AC1190" s="46">
        <v>2.2000000000000002</v>
      </c>
      <c r="AD1190" s="46" t="s">
        <v>48</v>
      </c>
    </row>
    <row r="1191" spans="28:30" x14ac:dyDescent="0.25">
      <c r="AB1191" s="46" t="s">
        <v>1450</v>
      </c>
      <c r="AC1191" s="46">
        <v>2.1</v>
      </c>
      <c r="AD1191" s="46" t="s">
        <v>49</v>
      </c>
    </row>
    <row r="1192" spans="28:30" x14ac:dyDescent="0.25">
      <c r="AB1192" s="46" t="s">
        <v>1451</v>
      </c>
      <c r="AC1192" s="46">
        <v>6.1</v>
      </c>
      <c r="AD1192" s="46" t="s">
        <v>50</v>
      </c>
    </row>
    <row r="1193" spans="28:30" x14ac:dyDescent="0.25">
      <c r="AB1193" s="46" t="s">
        <v>1452</v>
      </c>
      <c r="AC1193" s="46">
        <v>2.1</v>
      </c>
      <c r="AD1193" s="46" t="s">
        <v>51</v>
      </c>
    </row>
    <row r="1194" spans="28:30" x14ac:dyDescent="0.25">
      <c r="AB1194" s="46" t="s">
        <v>1453</v>
      </c>
      <c r="AC1194" s="46">
        <v>3</v>
      </c>
      <c r="AD1194" s="46" t="s">
        <v>52</v>
      </c>
    </row>
    <row r="1195" spans="28:30" x14ac:dyDescent="0.25">
      <c r="AB1195" s="46" t="s">
        <v>1454</v>
      </c>
      <c r="AC1195" s="46">
        <v>3</v>
      </c>
      <c r="AD1195" s="46" t="s">
        <v>53</v>
      </c>
    </row>
    <row r="1196" spans="28:30" x14ac:dyDescent="0.25">
      <c r="AB1196" s="46" t="s">
        <v>1455</v>
      </c>
      <c r="AC1196" s="46">
        <v>3</v>
      </c>
      <c r="AD1196" s="46" t="s">
        <v>54</v>
      </c>
    </row>
    <row r="1197" spans="28:30" x14ac:dyDescent="0.25">
      <c r="AB1197" s="46" t="s">
        <v>1456</v>
      </c>
      <c r="AC1197" s="46">
        <v>3</v>
      </c>
      <c r="AD1197" s="46" t="s">
        <v>55</v>
      </c>
    </row>
    <row r="1198" spans="28:30" x14ac:dyDescent="0.25">
      <c r="AB1198" s="46" t="s">
        <v>1457</v>
      </c>
      <c r="AC1198" s="46">
        <v>3</v>
      </c>
      <c r="AD1198" s="46" t="s">
        <v>4292</v>
      </c>
    </row>
    <row r="1199" spans="28:30" x14ac:dyDescent="0.25">
      <c r="AB1199" s="46" t="s">
        <v>1458</v>
      </c>
      <c r="AC1199" s="46">
        <v>3</v>
      </c>
      <c r="AD1199" s="46" t="s">
        <v>56</v>
      </c>
    </row>
    <row r="1200" spans="28:30" x14ac:dyDescent="0.25">
      <c r="AB1200" s="46" t="s">
        <v>1459</v>
      </c>
      <c r="AC1200" s="46">
        <v>8</v>
      </c>
      <c r="AD1200" s="46" t="s">
        <v>57</v>
      </c>
    </row>
    <row r="1201" spans="28:30" x14ac:dyDescent="0.25">
      <c r="AB1201" s="46" t="s">
        <v>1460</v>
      </c>
      <c r="AC1201" s="46">
        <v>3</v>
      </c>
      <c r="AD1201" s="46" t="s">
        <v>58</v>
      </c>
    </row>
    <row r="1202" spans="28:30" x14ac:dyDescent="0.25">
      <c r="AB1202" s="46" t="s">
        <v>1461</v>
      </c>
      <c r="AC1202" s="46">
        <v>3</v>
      </c>
      <c r="AD1202" s="46" t="s">
        <v>59</v>
      </c>
    </row>
    <row r="1203" spans="28:30" x14ac:dyDescent="0.25">
      <c r="AB1203" s="46" t="s">
        <v>1462</v>
      </c>
      <c r="AC1203" s="46">
        <v>8</v>
      </c>
      <c r="AD1203" s="46" t="s">
        <v>60</v>
      </c>
    </row>
    <row r="1204" spans="28:30" x14ac:dyDescent="0.25">
      <c r="AB1204" s="46" t="s">
        <v>1463</v>
      </c>
      <c r="AC1204" s="46">
        <v>3</v>
      </c>
      <c r="AD1204" s="46" t="s">
        <v>61</v>
      </c>
    </row>
    <row r="1205" spans="28:30" x14ac:dyDescent="0.25">
      <c r="AB1205" s="46" t="s">
        <v>1464</v>
      </c>
      <c r="AC1205" s="46">
        <v>3</v>
      </c>
      <c r="AD1205" s="46" t="s">
        <v>62</v>
      </c>
    </row>
    <row r="1206" spans="28:30" x14ac:dyDescent="0.25">
      <c r="AB1206" s="46" t="s">
        <v>1465</v>
      </c>
      <c r="AC1206" s="46">
        <v>3</v>
      </c>
      <c r="AD1206" s="46" t="s">
        <v>63</v>
      </c>
    </row>
    <row r="1207" spans="28:30" x14ac:dyDescent="0.25">
      <c r="AB1207" s="46" t="s">
        <v>1466</v>
      </c>
      <c r="AC1207" s="46">
        <v>3</v>
      </c>
      <c r="AD1207" s="46" t="s">
        <v>64</v>
      </c>
    </row>
    <row r="1208" spans="28:30" x14ac:dyDescent="0.25">
      <c r="AB1208" s="46" t="s">
        <v>1467</v>
      </c>
      <c r="AC1208" s="46">
        <v>3</v>
      </c>
      <c r="AD1208" s="46" t="s">
        <v>65</v>
      </c>
    </row>
    <row r="1209" spans="28:30" x14ac:dyDescent="0.25">
      <c r="AB1209" s="46" t="s">
        <v>1468</v>
      </c>
      <c r="AC1209" s="46">
        <v>5.0999999999999996</v>
      </c>
      <c r="AD1209" s="46" t="s">
        <v>66</v>
      </c>
    </row>
    <row r="1210" spans="28:30" x14ac:dyDescent="0.25">
      <c r="AB1210" s="46" t="s">
        <v>1469</v>
      </c>
      <c r="AC1210" s="46">
        <v>9</v>
      </c>
      <c r="AD1210" s="46" t="s">
        <v>66</v>
      </c>
    </row>
    <row r="1211" spans="28:30" x14ac:dyDescent="0.25">
      <c r="AB1211" s="46" t="s">
        <v>1470</v>
      </c>
      <c r="AC1211" s="46">
        <v>2.2000000000000002</v>
      </c>
      <c r="AD1211" s="46" t="s">
        <v>67</v>
      </c>
    </row>
    <row r="1212" spans="28:30" x14ac:dyDescent="0.25">
      <c r="AB1212" s="46" t="s">
        <v>1471</v>
      </c>
      <c r="AC1212" s="46">
        <v>6.1</v>
      </c>
      <c r="AD1212" s="46" t="s">
        <v>68</v>
      </c>
    </row>
    <row r="1213" spans="28:30" x14ac:dyDescent="0.25">
      <c r="AB1213" s="46" t="s">
        <v>1472</v>
      </c>
      <c r="AC1213" s="46">
        <v>6.1</v>
      </c>
      <c r="AD1213" s="46" t="s">
        <v>69</v>
      </c>
    </row>
    <row r="1214" spans="28:30" x14ac:dyDescent="0.25">
      <c r="AB1214" s="46" t="s">
        <v>1473</v>
      </c>
      <c r="AC1214" s="46">
        <v>6.1</v>
      </c>
      <c r="AD1214" s="46" t="s">
        <v>70</v>
      </c>
    </row>
    <row r="1215" spans="28:30" x14ac:dyDescent="0.25">
      <c r="AB1215" s="46" t="s">
        <v>1474</v>
      </c>
      <c r="AC1215" s="46">
        <v>6.1</v>
      </c>
      <c r="AD1215" s="46" t="s">
        <v>71</v>
      </c>
    </row>
    <row r="1216" spans="28:30" x14ac:dyDescent="0.25">
      <c r="AB1216" s="46" t="s">
        <v>1475</v>
      </c>
      <c r="AC1216" s="46">
        <v>6.1</v>
      </c>
      <c r="AD1216" s="46" t="s">
        <v>72</v>
      </c>
    </row>
    <row r="1217" spans="28:30" x14ac:dyDescent="0.25">
      <c r="AB1217" s="46" t="s">
        <v>1476</v>
      </c>
      <c r="AC1217" s="46">
        <v>8</v>
      </c>
      <c r="AD1217" s="46" t="s">
        <v>73</v>
      </c>
    </row>
    <row r="1218" spans="28:30" x14ac:dyDescent="0.25">
      <c r="AB1218" s="46" t="s">
        <v>1477</v>
      </c>
      <c r="AC1218" s="46">
        <v>2.2999999999999998</v>
      </c>
      <c r="AD1218" s="46" t="s">
        <v>74</v>
      </c>
    </row>
    <row r="1219" spans="28:30" x14ac:dyDescent="0.25">
      <c r="AB1219" s="46" t="s">
        <v>1478</v>
      </c>
      <c r="AC1219" s="46">
        <v>2.2000000000000002</v>
      </c>
      <c r="AD1219" s="46" t="s">
        <v>75</v>
      </c>
    </row>
    <row r="1220" spans="28:30" x14ac:dyDescent="0.25">
      <c r="AB1220" s="46" t="s">
        <v>1479</v>
      </c>
      <c r="AC1220" s="46">
        <v>2.2999999999999998</v>
      </c>
      <c r="AD1220" s="46" t="s">
        <v>76</v>
      </c>
    </row>
    <row r="1221" spans="28:30" x14ac:dyDescent="0.25">
      <c r="AB1221" s="46" t="s">
        <v>1480</v>
      </c>
      <c r="AC1221" s="46">
        <v>2.2999999999999998</v>
      </c>
      <c r="AD1221" s="46" t="s">
        <v>77</v>
      </c>
    </row>
    <row r="1222" spans="28:30" x14ac:dyDescent="0.25">
      <c r="AB1222" s="46" t="s">
        <v>1481</v>
      </c>
      <c r="AC1222" s="46">
        <v>2.2999999999999998</v>
      </c>
      <c r="AD1222" s="46" t="s">
        <v>78</v>
      </c>
    </row>
    <row r="1223" spans="28:30" x14ac:dyDescent="0.25">
      <c r="AB1223" s="46" t="s">
        <v>1482</v>
      </c>
      <c r="AC1223" s="46">
        <v>2.2999999999999998</v>
      </c>
      <c r="AD1223" s="46" t="s">
        <v>79</v>
      </c>
    </row>
    <row r="1224" spans="28:30" x14ac:dyDescent="0.25">
      <c r="AB1224" s="46" t="s">
        <v>1483</v>
      </c>
      <c r="AC1224" s="46">
        <v>2.2999999999999998</v>
      </c>
      <c r="AD1224" s="46" t="s">
        <v>80</v>
      </c>
    </row>
    <row r="1225" spans="28:30" x14ac:dyDescent="0.25">
      <c r="AB1225" s="46" t="s">
        <v>1484</v>
      </c>
      <c r="AC1225" s="46">
        <v>2.2000000000000002</v>
      </c>
      <c r="AD1225" s="46" t="s">
        <v>81</v>
      </c>
    </row>
    <row r="1226" spans="28:30" x14ac:dyDescent="0.25">
      <c r="AB1226" s="46" t="s">
        <v>1485</v>
      </c>
      <c r="AC1226" s="46">
        <v>2.2999999999999998</v>
      </c>
      <c r="AD1226" s="46" t="s">
        <v>82</v>
      </c>
    </row>
    <row r="1227" spans="28:30" x14ac:dyDescent="0.25">
      <c r="AB1227" s="46" t="s">
        <v>1486</v>
      </c>
      <c r="AC1227" s="46">
        <v>2.2999999999999998</v>
      </c>
      <c r="AD1227" s="46" t="s">
        <v>83</v>
      </c>
    </row>
    <row r="1228" spans="28:30" x14ac:dyDescent="0.25">
      <c r="AB1228" s="46" t="s">
        <v>1487</v>
      </c>
      <c r="AC1228" s="46">
        <v>2.2999999999999998</v>
      </c>
      <c r="AD1228" s="46" t="s">
        <v>84</v>
      </c>
    </row>
    <row r="1229" spans="28:30" x14ac:dyDescent="0.25">
      <c r="AB1229" s="46" t="s">
        <v>1488</v>
      </c>
      <c r="AC1229" s="46">
        <v>2.2999999999999998</v>
      </c>
      <c r="AD1229" s="46" t="s">
        <v>85</v>
      </c>
    </row>
    <row r="1230" spans="28:30" x14ac:dyDescent="0.25">
      <c r="AB1230" s="46" t="s">
        <v>1489</v>
      </c>
      <c r="AC1230" s="46">
        <v>2.2999999999999998</v>
      </c>
      <c r="AD1230" s="46" t="s">
        <v>86</v>
      </c>
    </row>
    <row r="1231" spans="28:30" x14ac:dyDescent="0.25">
      <c r="AB1231" s="46" t="s">
        <v>1490</v>
      </c>
      <c r="AC1231" s="46">
        <v>2.2999999999999998</v>
      </c>
      <c r="AD1231" s="46" t="s">
        <v>87</v>
      </c>
    </row>
    <row r="1232" spans="28:30" x14ac:dyDescent="0.25">
      <c r="AB1232" s="46" t="s">
        <v>1491</v>
      </c>
      <c r="AC1232" s="46">
        <v>2.1</v>
      </c>
      <c r="AD1232" s="46" t="s">
        <v>88</v>
      </c>
    </row>
    <row r="1233" spans="28:30" x14ac:dyDescent="0.25">
      <c r="AB1233" s="46" t="s">
        <v>1492</v>
      </c>
      <c r="AC1233" s="46">
        <v>2.2000000000000002</v>
      </c>
      <c r="AD1233" s="46" t="s">
        <v>89</v>
      </c>
    </row>
    <row r="1234" spans="28:30" x14ac:dyDescent="0.25">
      <c r="AB1234" s="46" t="s">
        <v>1493</v>
      </c>
      <c r="AC1234" s="46">
        <v>2.2999999999999998</v>
      </c>
      <c r="AD1234" s="46" t="s">
        <v>90</v>
      </c>
    </row>
    <row r="1235" spans="28:30" x14ac:dyDescent="0.25">
      <c r="AB1235" s="46" t="s">
        <v>1494</v>
      </c>
      <c r="AC1235" s="46">
        <v>2.1</v>
      </c>
      <c r="AD1235" s="46" t="s">
        <v>91</v>
      </c>
    </row>
    <row r="1236" spans="28:30" x14ac:dyDescent="0.25">
      <c r="AB1236" s="46" t="s">
        <v>1495</v>
      </c>
      <c r="AC1236" s="46">
        <v>2.2999999999999998</v>
      </c>
      <c r="AD1236" s="46" t="s">
        <v>92</v>
      </c>
    </row>
    <row r="1237" spans="28:30" x14ac:dyDescent="0.25">
      <c r="AB1237" s="46" t="s">
        <v>1496</v>
      </c>
      <c r="AC1237" s="46">
        <v>6.1</v>
      </c>
      <c r="AD1237" s="46" t="s">
        <v>93</v>
      </c>
    </row>
    <row r="1238" spans="28:30" x14ac:dyDescent="0.25">
      <c r="AB1238" s="46" t="s">
        <v>1497</v>
      </c>
      <c r="AC1238" s="46">
        <v>6.1</v>
      </c>
      <c r="AD1238" s="46" t="s">
        <v>94</v>
      </c>
    </row>
    <row r="1239" spans="28:30" x14ac:dyDescent="0.25">
      <c r="AB1239" s="46" t="s">
        <v>1498</v>
      </c>
      <c r="AC1239" s="46">
        <v>5.0999999999999996</v>
      </c>
      <c r="AD1239" s="46" t="s">
        <v>95</v>
      </c>
    </row>
    <row r="1240" spans="28:30" x14ac:dyDescent="0.25">
      <c r="AB1240" s="46" t="s">
        <v>1499</v>
      </c>
      <c r="AC1240" s="46">
        <v>8</v>
      </c>
      <c r="AD1240" s="46" t="s">
        <v>96</v>
      </c>
    </row>
    <row r="1241" spans="28:30" x14ac:dyDescent="0.25">
      <c r="AB1241" s="46" t="s">
        <v>1500</v>
      </c>
      <c r="AC1241" s="46">
        <v>4.2</v>
      </c>
      <c r="AD1241" s="46" t="s">
        <v>97</v>
      </c>
    </row>
    <row r="1242" spans="28:30" x14ac:dyDescent="0.25">
      <c r="AB1242" s="46" t="s">
        <v>1501</v>
      </c>
      <c r="AC1242" s="46">
        <v>9</v>
      </c>
      <c r="AD1242" s="46" t="s">
        <v>98</v>
      </c>
    </row>
    <row r="1243" spans="28:30" x14ac:dyDescent="0.25">
      <c r="AB1243" s="46" t="s">
        <v>1502</v>
      </c>
      <c r="AC1243" s="46">
        <v>9</v>
      </c>
      <c r="AD1243" s="46" t="s">
        <v>4293</v>
      </c>
    </row>
    <row r="1244" spans="28:30" x14ac:dyDescent="0.25">
      <c r="AB1244" s="46" t="s">
        <v>1503</v>
      </c>
      <c r="AC1244" s="46">
        <v>4.0999999999999996</v>
      </c>
      <c r="AD1244" s="46" t="s">
        <v>99</v>
      </c>
    </row>
    <row r="1245" spans="28:30" x14ac:dyDescent="0.25">
      <c r="AB1245" s="46" t="s">
        <v>1504</v>
      </c>
      <c r="AC1245" s="46">
        <v>8</v>
      </c>
      <c r="AD1245" s="46" t="s">
        <v>100</v>
      </c>
    </row>
    <row r="1246" spans="28:30" x14ac:dyDescent="0.25">
      <c r="AB1246" s="46" t="s">
        <v>1505</v>
      </c>
      <c r="AC1246" s="46">
        <v>8</v>
      </c>
      <c r="AD1246" s="46" t="s">
        <v>101</v>
      </c>
    </row>
    <row r="1247" spans="28:30" x14ac:dyDescent="0.25">
      <c r="AB1247" s="46" t="s">
        <v>1506</v>
      </c>
      <c r="AC1247" s="46">
        <v>9</v>
      </c>
      <c r="AD1247" s="46" t="s">
        <v>4469</v>
      </c>
    </row>
    <row r="1248" spans="28:30" x14ac:dyDescent="0.25">
      <c r="AB1248" s="46" t="s">
        <v>1507</v>
      </c>
      <c r="AC1248" s="46">
        <v>4.2</v>
      </c>
      <c r="AD1248" s="46" t="s">
        <v>1852</v>
      </c>
    </row>
    <row r="1249" spans="28:30" x14ac:dyDescent="0.25">
      <c r="AB1249" s="46" t="s">
        <v>1508</v>
      </c>
      <c r="AC1249" s="46">
        <v>8</v>
      </c>
      <c r="AD1249" s="46" t="s">
        <v>102</v>
      </c>
    </row>
    <row r="1250" spans="28:30" x14ac:dyDescent="0.25">
      <c r="AB1250" s="46" t="s">
        <v>1509</v>
      </c>
      <c r="AC1250" s="46">
        <v>3</v>
      </c>
      <c r="AD1250" s="46" t="s">
        <v>103</v>
      </c>
    </row>
    <row r="1251" spans="28:30" x14ac:dyDescent="0.25">
      <c r="AB1251" s="46" t="s">
        <v>1510</v>
      </c>
      <c r="AC1251" s="46">
        <v>3</v>
      </c>
      <c r="AD1251" s="46" t="s">
        <v>104</v>
      </c>
    </row>
    <row r="1252" spans="28:30" x14ac:dyDescent="0.25">
      <c r="AB1252" s="46" t="s">
        <v>1511</v>
      </c>
      <c r="AC1252" s="46">
        <v>6.1</v>
      </c>
      <c r="AD1252" s="46" t="s">
        <v>105</v>
      </c>
    </row>
    <row r="1253" spans="28:30" x14ac:dyDescent="0.25">
      <c r="AB1253" s="46" t="s">
        <v>1512</v>
      </c>
      <c r="AC1253" s="46">
        <v>8</v>
      </c>
      <c r="AD1253" s="46" t="s">
        <v>106</v>
      </c>
    </row>
    <row r="1254" spans="28:30" x14ac:dyDescent="0.25">
      <c r="AB1254" s="46" t="s">
        <v>1513</v>
      </c>
      <c r="AC1254" s="46">
        <v>8</v>
      </c>
      <c r="AD1254" s="46" t="s">
        <v>107</v>
      </c>
    </row>
    <row r="1255" spans="28:30" x14ac:dyDescent="0.25">
      <c r="AB1255" s="46" t="s">
        <v>1514</v>
      </c>
      <c r="AC1255" s="46">
        <v>3</v>
      </c>
      <c r="AD1255" s="46" t="s">
        <v>4294</v>
      </c>
    </row>
    <row r="1256" spans="28:30" x14ac:dyDescent="0.25">
      <c r="AB1256" s="46" t="s">
        <v>1515</v>
      </c>
      <c r="AC1256" s="46">
        <v>6.1</v>
      </c>
      <c r="AD1256" s="46" t="s">
        <v>108</v>
      </c>
    </row>
    <row r="1257" spans="28:30" x14ac:dyDescent="0.25">
      <c r="AB1257" s="46" t="s">
        <v>1516</v>
      </c>
      <c r="AC1257" s="46">
        <v>6.1</v>
      </c>
      <c r="AD1257" s="46" t="s">
        <v>109</v>
      </c>
    </row>
    <row r="1258" spans="28:30" x14ac:dyDescent="0.25">
      <c r="AB1258" s="46" t="s">
        <v>1517</v>
      </c>
      <c r="AC1258" s="46">
        <v>3</v>
      </c>
      <c r="AD1258" s="46" t="s">
        <v>110</v>
      </c>
    </row>
    <row r="1259" spans="28:30" x14ac:dyDescent="0.25">
      <c r="AB1259" s="46" t="s">
        <v>1518</v>
      </c>
      <c r="AC1259" s="46">
        <v>6.1</v>
      </c>
      <c r="AD1259" s="46" t="s">
        <v>111</v>
      </c>
    </row>
    <row r="1260" spans="28:30" x14ac:dyDescent="0.25">
      <c r="AB1260" s="46" t="s">
        <v>1519</v>
      </c>
      <c r="AC1260" s="46">
        <v>6.1</v>
      </c>
      <c r="AD1260" s="46" t="s">
        <v>4295</v>
      </c>
    </row>
    <row r="1261" spans="28:30" x14ac:dyDescent="0.25">
      <c r="AB1261" s="46" t="s">
        <v>1520</v>
      </c>
      <c r="AC1261" s="46">
        <v>6.1</v>
      </c>
      <c r="AD1261" s="46" t="s">
        <v>112</v>
      </c>
    </row>
    <row r="1262" spans="28:30" x14ac:dyDescent="0.25">
      <c r="AB1262" s="46" t="s">
        <v>1521</v>
      </c>
      <c r="AC1262" s="46">
        <v>3</v>
      </c>
      <c r="AD1262" s="46" t="s">
        <v>113</v>
      </c>
    </row>
    <row r="1263" spans="28:30" x14ac:dyDescent="0.25">
      <c r="AB1263" s="46" t="s">
        <v>1522</v>
      </c>
      <c r="AC1263" s="46">
        <v>6.1</v>
      </c>
      <c r="AD1263" s="46" t="s">
        <v>114</v>
      </c>
    </row>
    <row r="1264" spans="28:30" x14ac:dyDescent="0.25">
      <c r="AB1264" s="46" t="s">
        <v>1523</v>
      </c>
      <c r="AC1264" s="46">
        <v>8</v>
      </c>
      <c r="AD1264" s="46" t="s">
        <v>115</v>
      </c>
    </row>
    <row r="1265" spans="28:30" x14ac:dyDescent="0.25">
      <c r="AB1265" s="46" t="s">
        <v>1524</v>
      </c>
      <c r="AC1265" s="46">
        <v>3</v>
      </c>
      <c r="AD1265" s="46" t="s">
        <v>116</v>
      </c>
    </row>
    <row r="1266" spans="28:30" x14ac:dyDescent="0.25">
      <c r="AB1266" s="46" t="s">
        <v>1525</v>
      </c>
      <c r="AC1266" s="46">
        <v>3</v>
      </c>
      <c r="AD1266" s="46" t="s">
        <v>117</v>
      </c>
    </row>
    <row r="1267" spans="28:30" x14ac:dyDescent="0.25">
      <c r="AB1267" s="46" t="s">
        <v>1526</v>
      </c>
      <c r="AC1267" s="46">
        <v>3</v>
      </c>
      <c r="AD1267" s="46" t="s">
        <v>118</v>
      </c>
    </row>
    <row r="1268" spans="28:30" x14ac:dyDescent="0.25">
      <c r="AB1268" s="46" t="s">
        <v>1527</v>
      </c>
      <c r="AC1268" s="46">
        <v>3</v>
      </c>
      <c r="AD1268" s="46" t="s">
        <v>119</v>
      </c>
    </row>
    <row r="1269" spans="28:30" x14ac:dyDescent="0.25">
      <c r="AB1269" s="46" t="s">
        <v>1528</v>
      </c>
      <c r="AC1269" s="46">
        <v>3</v>
      </c>
      <c r="AD1269" s="46" t="s">
        <v>120</v>
      </c>
    </row>
    <row r="1270" spans="28:30" x14ac:dyDescent="0.25">
      <c r="AB1270" s="46" t="s">
        <v>1529</v>
      </c>
      <c r="AC1270" s="46">
        <v>3</v>
      </c>
      <c r="AD1270" s="46" t="s">
        <v>121</v>
      </c>
    </row>
    <row r="1271" spans="28:30" x14ac:dyDescent="0.25">
      <c r="AB1271" s="46" t="s">
        <v>1530</v>
      </c>
      <c r="AC1271" s="46">
        <v>3</v>
      </c>
      <c r="AD1271" s="46" t="s">
        <v>4296</v>
      </c>
    </row>
    <row r="1272" spans="28:30" x14ac:dyDescent="0.25">
      <c r="AB1272" s="46" t="s">
        <v>1531</v>
      </c>
      <c r="AC1272" s="46">
        <v>8</v>
      </c>
      <c r="AD1272" s="46" t="s">
        <v>122</v>
      </c>
    </row>
    <row r="1273" spans="28:30" x14ac:dyDescent="0.25">
      <c r="AB1273" s="46" t="s">
        <v>1532</v>
      </c>
      <c r="AC1273" s="46">
        <v>6.1</v>
      </c>
      <c r="AD1273" s="46" t="s">
        <v>123</v>
      </c>
    </row>
    <row r="1274" spans="28:30" x14ac:dyDescent="0.25">
      <c r="AB1274" s="46" t="s">
        <v>1533</v>
      </c>
      <c r="AC1274" s="46">
        <v>6.1</v>
      </c>
      <c r="AD1274" s="46" t="s">
        <v>124</v>
      </c>
    </row>
    <row r="1275" spans="28:30" x14ac:dyDescent="0.25">
      <c r="AB1275" s="46" t="s">
        <v>1534</v>
      </c>
      <c r="AC1275" s="46">
        <v>3</v>
      </c>
      <c r="AD1275" s="46" t="s">
        <v>125</v>
      </c>
    </row>
    <row r="1276" spans="28:30" x14ac:dyDescent="0.25">
      <c r="AB1276" s="46" t="s">
        <v>1535</v>
      </c>
      <c r="AC1276" s="46">
        <v>3</v>
      </c>
      <c r="AD1276" s="46" t="s">
        <v>126</v>
      </c>
    </row>
    <row r="1277" spans="28:30" x14ac:dyDescent="0.25">
      <c r="AB1277" s="46" t="s">
        <v>1536</v>
      </c>
      <c r="AC1277" s="46">
        <v>6.1</v>
      </c>
      <c r="AD1277" s="46" t="s">
        <v>127</v>
      </c>
    </row>
    <row r="1278" spans="28:30" x14ac:dyDescent="0.25">
      <c r="AB1278" s="46" t="s">
        <v>1537</v>
      </c>
      <c r="AC1278" s="46">
        <v>4.0999999999999996</v>
      </c>
      <c r="AD1278" s="46" t="s">
        <v>128</v>
      </c>
    </row>
    <row r="1279" spans="28:30" x14ac:dyDescent="0.25">
      <c r="AB1279" s="46" t="s">
        <v>1538</v>
      </c>
      <c r="AC1279" s="46">
        <v>3</v>
      </c>
      <c r="AD1279" s="46" t="s">
        <v>129</v>
      </c>
    </row>
    <row r="1280" spans="28:30" x14ac:dyDescent="0.25">
      <c r="AB1280" s="46" t="s">
        <v>1539</v>
      </c>
      <c r="AC1280" s="46">
        <v>4.3</v>
      </c>
      <c r="AD1280" s="46" t="s">
        <v>130</v>
      </c>
    </row>
    <row r="1281" spans="28:30" x14ac:dyDescent="0.25">
      <c r="AB1281" s="46" t="s">
        <v>1540</v>
      </c>
      <c r="AC1281" s="46">
        <v>8</v>
      </c>
      <c r="AD1281" s="46" t="s">
        <v>131</v>
      </c>
    </row>
    <row r="1282" spans="28:30" x14ac:dyDescent="0.25">
      <c r="AB1282" s="46" t="s">
        <v>1541</v>
      </c>
      <c r="AC1282" s="46">
        <v>8</v>
      </c>
      <c r="AD1282" s="46" t="s">
        <v>132</v>
      </c>
    </row>
    <row r="1283" spans="28:30" x14ac:dyDescent="0.25">
      <c r="AB1283" s="46" t="s">
        <v>1542</v>
      </c>
      <c r="AC1283" s="46">
        <v>3</v>
      </c>
      <c r="AD1283" s="46" t="s">
        <v>133</v>
      </c>
    </row>
    <row r="1284" spans="28:30" x14ac:dyDescent="0.25">
      <c r="AB1284" s="46" t="s">
        <v>1543</v>
      </c>
      <c r="AC1284" s="46">
        <v>6.1</v>
      </c>
      <c r="AD1284" s="46" t="s">
        <v>134</v>
      </c>
    </row>
    <row r="1285" spans="28:30" x14ac:dyDescent="0.25">
      <c r="AB1285" s="46" t="s">
        <v>1544</v>
      </c>
      <c r="AC1285" s="46">
        <v>8</v>
      </c>
      <c r="AD1285" s="46" t="s">
        <v>135</v>
      </c>
    </row>
    <row r="1286" spans="28:30" x14ac:dyDescent="0.25">
      <c r="AB1286" s="46" t="s">
        <v>1545</v>
      </c>
      <c r="AC1286" s="46">
        <v>3</v>
      </c>
      <c r="AD1286" s="46" t="s">
        <v>136</v>
      </c>
    </row>
    <row r="1287" spans="28:30" x14ac:dyDescent="0.25">
      <c r="AB1287" s="46" t="s">
        <v>1546</v>
      </c>
      <c r="AC1287" s="46">
        <v>8</v>
      </c>
      <c r="AD1287" s="46" t="s">
        <v>137</v>
      </c>
    </row>
    <row r="1288" spans="28:30" x14ac:dyDescent="0.25">
      <c r="AB1288" s="46" t="s">
        <v>1547</v>
      </c>
      <c r="AC1288" s="46">
        <v>3</v>
      </c>
      <c r="AD1288" s="46" t="s">
        <v>138</v>
      </c>
    </row>
    <row r="1289" spans="28:30" x14ac:dyDescent="0.25">
      <c r="AB1289" s="46" t="s">
        <v>1548</v>
      </c>
      <c r="AC1289" s="46">
        <v>3</v>
      </c>
      <c r="AD1289" s="46" t="s">
        <v>4297</v>
      </c>
    </row>
    <row r="1290" spans="28:30" x14ac:dyDescent="0.25">
      <c r="AB1290" s="46" t="s">
        <v>1549</v>
      </c>
      <c r="AC1290" s="46">
        <v>6.1</v>
      </c>
      <c r="AD1290" s="46" t="s">
        <v>139</v>
      </c>
    </row>
    <row r="1291" spans="28:30" x14ac:dyDescent="0.25">
      <c r="AB1291" s="46" t="s">
        <v>1550</v>
      </c>
      <c r="AC1291" s="46">
        <v>8</v>
      </c>
      <c r="AD1291" s="46" t="s">
        <v>4144</v>
      </c>
    </row>
    <row r="1292" spans="28:30" x14ac:dyDescent="0.25">
      <c r="AB1292" s="46" t="s">
        <v>1551</v>
      </c>
      <c r="AC1292" s="46">
        <v>3</v>
      </c>
      <c r="AD1292" s="46" t="s">
        <v>140</v>
      </c>
    </row>
    <row r="1293" spans="28:30" x14ac:dyDescent="0.25">
      <c r="AB1293" s="46" t="s">
        <v>1552</v>
      </c>
      <c r="AC1293" s="46">
        <v>3</v>
      </c>
      <c r="AD1293" s="46" t="s">
        <v>141</v>
      </c>
    </row>
    <row r="1294" spans="28:30" x14ac:dyDescent="0.25">
      <c r="AB1294" s="46" t="s">
        <v>1553</v>
      </c>
      <c r="AC1294" s="46">
        <v>6.1</v>
      </c>
      <c r="AD1294" s="46" t="s">
        <v>142</v>
      </c>
    </row>
    <row r="1295" spans="28:30" x14ac:dyDescent="0.25">
      <c r="AB1295" s="46" t="s">
        <v>1554</v>
      </c>
      <c r="AC1295" s="46">
        <v>6.1</v>
      </c>
      <c r="AD1295" s="46" t="s">
        <v>143</v>
      </c>
    </row>
    <row r="1296" spans="28:30" x14ac:dyDescent="0.25">
      <c r="AB1296" s="46" t="s">
        <v>1555</v>
      </c>
      <c r="AC1296" s="46">
        <v>6.1</v>
      </c>
      <c r="AD1296" s="46" t="s">
        <v>144</v>
      </c>
    </row>
    <row r="1297" spans="28:30" x14ac:dyDescent="0.25">
      <c r="AB1297" s="46" t="s">
        <v>1556</v>
      </c>
      <c r="AC1297" s="46">
        <v>3</v>
      </c>
      <c r="AD1297" s="46" t="s">
        <v>145</v>
      </c>
    </row>
    <row r="1298" spans="28:30" x14ac:dyDescent="0.25">
      <c r="AB1298" s="46" t="s">
        <v>1557</v>
      </c>
      <c r="AC1298" s="46">
        <v>3</v>
      </c>
      <c r="AD1298" s="46" t="s">
        <v>146</v>
      </c>
    </row>
    <row r="1299" spans="28:30" x14ac:dyDescent="0.25">
      <c r="AB1299" s="46" t="s">
        <v>1558</v>
      </c>
      <c r="AC1299" s="46">
        <v>3</v>
      </c>
      <c r="AD1299" s="46" t="s">
        <v>147</v>
      </c>
    </row>
    <row r="1300" spans="28:30" x14ac:dyDescent="0.25">
      <c r="AB1300" s="46" t="s">
        <v>1559</v>
      </c>
      <c r="AC1300" s="46">
        <v>3</v>
      </c>
      <c r="AD1300" s="46" t="s">
        <v>4298</v>
      </c>
    </row>
    <row r="1301" spans="28:30" x14ac:dyDescent="0.25">
      <c r="AB1301" s="46" t="s">
        <v>1560</v>
      </c>
      <c r="AC1301" s="46">
        <v>6.1</v>
      </c>
      <c r="AD1301" s="46" t="s">
        <v>148</v>
      </c>
    </row>
    <row r="1302" spans="28:30" x14ac:dyDescent="0.25">
      <c r="AB1302" s="46" t="s">
        <v>1561</v>
      </c>
      <c r="AC1302" s="46">
        <v>8</v>
      </c>
      <c r="AD1302" s="46" t="s">
        <v>4299</v>
      </c>
    </row>
    <row r="1303" spans="28:30" x14ac:dyDescent="0.25">
      <c r="AB1303" s="46" t="s">
        <v>1562</v>
      </c>
      <c r="AC1303" s="46">
        <v>6.1</v>
      </c>
      <c r="AD1303" s="46" t="s">
        <v>149</v>
      </c>
    </row>
    <row r="1304" spans="28:30" x14ac:dyDescent="0.25">
      <c r="AB1304" s="46" t="s">
        <v>1563</v>
      </c>
      <c r="AC1304" s="46">
        <v>3</v>
      </c>
      <c r="AD1304" s="46" t="s">
        <v>150</v>
      </c>
    </row>
    <row r="1305" spans="28:30" x14ac:dyDescent="0.25">
      <c r="AB1305" s="46" t="s">
        <v>1564</v>
      </c>
      <c r="AC1305" s="46">
        <v>3</v>
      </c>
      <c r="AD1305" s="46" t="s">
        <v>151</v>
      </c>
    </row>
    <row r="1306" spans="28:30" x14ac:dyDescent="0.25">
      <c r="AB1306" s="46" t="s">
        <v>1565</v>
      </c>
      <c r="AC1306" s="46">
        <v>3</v>
      </c>
      <c r="AD1306" s="46" t="s">
        <v>152</v>
      </c>
    </row>
    <row r="1307" spans="28:30" x14ac:dyDescent="0.25">
      <c r="AB1307" s="46" t="s">
        <v>1566</v>
      </c>
      <c r="AC1307" s="46">
        <v>6.1</v>
      </c>
      <c r="AD1307" s="46" t="s">
        <v>153</v>
      </c>
    </row>
    <row r="1308" spans="28:30" x14ac:dyDescent="0.25">
      <c r="AB1308" s="46" t="s">
        <v>1567</v>
      </c>
      <c r="AC1308" s="46">
        <v>3</v>
      </c>
      <c r="AD1308" s="46" t="s">
        <v>154</v>
      </c>
    </row>
    <row r="1309" spans="28:30" x14ac:dyDescent="0.25">
      <c r="AB1309" s="46" t="s">
        <v>1568</v>
      </c>
      <c r="AC1309" s="46">
        <v>3</v>
      </c>
      <c r="AD1309" s="46" t="s">
        <v>155</v>
      </c>
    </row>
    <row r="1310" spans="28:30" x14ac:dyDescent="0.25">
      <c r="AB1310" s="46" t="s">
        <v>1569</v>
      </c>
      <c r="AC1310" s="46">
        <v>3</v>
      </c>
      <c r="AD1310" s="46" t="s">
        <v>156</v>
      </c>
    </row>
    <row r="1311" spans="28:30" x14ac:dyDescent="0.25">
      <c r="AB1311" s="46" t="s">
        <v>1570</v>
      </c>
      <c r="AC1311" s="46">
        <v>8</v>
      </c>
      <c r="AD1311" s="46" t="s">
        <v>157</v>
      </c>
    </row>
    <row r="1312" spans="28:30" x14ac:dyDescent="0.25">
      <c r="AB1312" s="46" t="s">
        <v>1571</v>
      </c>
      <c r="AC1312" s="46">
        <v>6.1</v>
      </c>
      <c r="AD1312" s="46" t="s">
        <v>158</v>
      </c>
    </row>
    <row r="1313" spans="28:30" x14ac:dyDescent="0.25">
      <c r="AB1313" s="46" t="s">
        <v>1572</v>
      </c>
      <c r="AC1313" s="46">
        <v>6.1</v>
      </c>
      <c r="AD1313" s="46" t="s">
        <v>159</v>
      </c>
    </row>
    <row r="1314" spans="28:30" x14ac:dyDescent="0.25">
      <c r="AB1314" s="46" t="s">
        <v>1573</v>
      </c>
      <c r="AC1314" s="46">
        <v>3</v>
      </c>
      <c r="AD1314" s="46" t="s">
        <v>160</v>
      </c>
    </row>
    <row r="1315" spans="28:30" x14ac:dyDescent="0.25">
      <c r="AB1315" s="46" t="s">
        <v>1574</v>
      </c>
      <c r="AC1315" s="46">
        <v>6.1</v>
      </c>
      <c r="AD1315" s="46" t="s">
        <v>161</v>
      </c>
    </row>
    <row r="1316" spans="28:30" x14ac:dyDescent="0.25">
      <c r="AB1316" s="46" t="s">
        <v>1575</v>
      </c>
      <c r="AC1316" s="46">
        <v>6.1</v>
      </c>
      <c r="AD1316" s="46" t="s">
        <v>162</v>
      </c>
    </row>
    <row r="1317" spans="28:30" x14ac:dyDescent="0.25">
      <c r="AB1317" s="46" t="s">
        <v>1576</v>
      </c>
      <c r="AC1317" s="46">
        <v>3</v>
      </c>
      <c r="AD1317" s="46" t="s">
        <v>163</v>
      </c>
    </row>
    <row r="1318" spans="28:30" x14ac:dyDescent="0.25">
      <c r="AB1318" s="46" t="s">
        <v>1577</v>
      </c>
      <c r="AC1318" s="46">
        <v>3</v>
      </c>
      <c r="AD1318" s="46" t="s">
        <v>4300</v>
      </c>
    </row>
    <row r="1319" spans="28:30" x14ac:dyDescent="0.25">
      <c r="AB1319" s="46" t="s">
        <v>1578</v>
      </c>
      <c r="AC1319" s="46">
        <v>3</v>
      </c>
      <c r="AD1319" s="46" t="s">
        <v>164</v>
      </c>
    </row>
    <row r="1320" spans="28:30" x14ac:dyDescent="0.25">
      <c r="AB1320" s="46" t="s">
        <v>1579</v>
      </c>
      <c r="AC1320" s="46">
        <v>6.1</v>
      </c>
      <c r="AD1320" s="46" t="s">
        <v>165</v>
      </c>
    </row>
    <row r="1321" spans="28:30" x14ac:dyDescent="0.25">
      <c r="AB1321" s="46" t="s">
        <v>1580</v>
      </c>
      <c r="AC1321" s="46">
        <v>6.1</v>
      </c>
      <c r="AD1321" s="46" t="s">
        <v>166</v>
      </c>
    </row>
    <row r="1322" spans="28:30" x14ac:dyDescent="0.25">
      <c r="AB1322" s="46" t="s">
        <v>1581</v>
      </c>
      <c r="AC1322" s="46">
        <v>3</v>
      </c>
      <c r="AD1322" s="46" t="s">
        <v>167</v>
      </c>
    </row>
    <row r="1323" spans="28:30" x14ac:dyDescent="0.25">
      <c r="AB1323" s="46" t="s">
        <v>1582</v>
      </c>
      <c r="AC1323" s="46">
        <v>3</v>
      </c>
      <c r="AD1323" s="46" t="s">
        <v>168</v>
      </c>
    </row>
    <row r="1324" spans="28:30" x14ac:dyDescent="0.25">
      <c r="AB1324" s="46" t="s">
        <v>1583</v>
      </c>
      <c r="AC1324" s="46">
        <v>3</v>
      </c>
      <c r="AD1324" s="46" t="s">
        <v>169</v>
      </c>
    </row>
    <row r="1325" spans="28:30" x14ac:dyDescent="0.25">
      <c r="AB1325" s="46" t="s">
        <v>1584</v>
      </c>
      <c r="AC1325" s="46">
        <v>4.0999999999999996</v>
      </c>
      <c r="AD1325" s="46" t="s">
        <v>170</v>
      </c>
    </row>
    <row r="1326" spans="28:30" x14ac:dyDescent="0.25">
      <c r="AB1326" s="46" t="s">
        <v>1585</v>
      </c>
      <c r="AC1326" s="46">
        <v>8</v>
      </c>
      <c r="AD1326" s="46" t="s">
        <v>171</v>
      </c>
    </row>
    <row r="1327" spans="28:30" x14ac:dyDescent="0.25">
      <c r="AB1327" s="46" t="s">
        <v>1586</v>
      </c>
      <c r="AC1327" s="46">
        <v>6.1</v>
      </c>
      <c r="AD1327" s="46" t="s">
        <v>172</v>
      </c>
    </row>
    <row r="1328" spans="28:30" x14ac:dyDescent="0.25">
      <c r="AB1328" s="46" t="s">
        <v>1587</v>
      </c>
      <c r="AC1328" s="46">
        <v>6.1</v>
      </c>
      <c r="AD1328" s="46" t="s">
        <v>173</v>
      </c>
    </row>
    <row r="1329" spans="28:30" x14ac:dyDescent="0.25">
      <c r="AB1329" s="46" t="s">
        <v>1588</v>
      </c>
      <c r="AC1329" s="46">
        <v>8</v>
      </c>
      <c r="AD1329" s="46" t="s">
        <v>174</v>
      </c>
    </row>
    <row r="1330" spans="28:30" x14ac:dyDescent="0.25">
      <c r="AB1330" s="46" t="s">
        <v>1589</v>
      </c>
      <c r="AC1330" s="46">
        <v>3</v>
      </c>
      <c r="AD1330" s="46" t="s">
        <v>175</v>
      </c>
    </row>
    <row r="1331" spans="28:30" x14ac:dyDescent="0.25">
      <c r="AB1331" s="46" t="s">
        <v>1590</v>
      </c>
      <c r="AC1331" s="46">
        <v>3</v>
      </c>
      <c r="AD1331" s="46" t="s">
        <v>176</v>
      </c>
    </row>
    <row r="1332" spans="28:30" x14ac:dyDescent="0.25">
      <c r="AB1332" s="46" t="s">
        <v>1591</v>
      </c>
      <c r="AC1332" s="46">
        <v>6.1</v>
      </c>
      <c r="AD1332" s="46" t="s">
        <v>177</v>
      </c>
    </row>
    <row r="1333" spans="28:30" x14ac:dyDescent="0.25">
      <c r="AB1333" s="46" t="s">
        <v>1592</v>
      </c>
      <c r="AC1333" s="46">
        <v>6.1</v>
      </c>
      <c r="AD1333" s="46" t="s">
        <v>178</v>
      </c>
    </row>
    <row r="1334" spans="28:30" x14ac:dyDescent="0.25">
      <c r="AB1334" s="46" t="s">
        <v>1593</v>
      </c>
      <c r="AC1334" s="46">
        <v>3</v>
      </c>
      <c r="AD1334" s="46" t="s">
        <v>179</v>
      </c>
    </row>
    <row r="1335" spans="28:30" x14ac:dyDescent="0.25">
      <c r="AB1335" s="46" t="s">
        <v>1594</v>
      </c>
      <c r="AC1335" s="46">
        <v>9</v>
      </c>
      <c r="AD1335" s="46" t="s">
        <v>180</v>
      </c>
    </row>
    <row r="1336" spans="28:30" x14ac:dyDescent="0.25">
      <c r="AB1336" s="46" t="s">
        <v>1595</v>
      </c>
      <c r="AC1336" s="46">
        <v>6.1</v>
      </c>
      <c r="AD1336" s="46" t="s">
        <v>181</v>
      </c>
    </row>
    <row r="1337" spans="28:30" x14ac:dyDescent="0.25">
      <c r="AB1337" s="46" t="s">
        <v>1596</v>
      </c>
      <c r="AC1337" s="46">
        <v>6.1</v>
      </c>
      <c r="AD1337" s="46" t="s">
        <v>182</v>
      </c>
    </row>
    <row r="1338" spans="28:30" x14ac:dyDescent="0.25">
      <c r="AB1338" s="46" t="s">
        <v>1597</v>
      </c>
      <c r="AC1338" s="46">
        <v>4.2</v>
      </c>
      <c r="AD1338" s="46" t="s">
        <v>183</v>
      </c>
    </row>
    <row r="1339" spans="28:30" x14ac:dyDescent="0.25">
      <c r="AB1339" s="46" t="s">
        <v>1598</v>
      </c>
      <c r="AC1339" s="46">
        <v>3</v>
      </c>
      <c r="AD1339" s="46" t="s">
        <v>184</v>
      </c>
    </row>
    <row r="1340" spans="28:30" x14ac:dyDescent="0.25">
      <c r="AB1340" s="46" t="s">
        <v>1599</v>
      </c>
      <c r="AC1340" s="46">
        <v>8</v>
      </c>
      <c r="AD1340" s="46" t="s">
        <v>185</v>
      </c>
    </row>
    <row r="1341" spans="28:30" x14ac:dyDescent="0.25">
      <c r="AB1341" s="46" t="s">
        <v>1600</v>
      </c>
      <c r="AC1341" s="46">
        <v>6.1</v>
      </c>
      <c r="AD1341" s="46" t="s">
        <v>186</v>
      </c>
    </row>
    <row r="1342" spans="28:30" x14ac:dyDescent="0.25">
      <c r="AB1342" s="46" t="s">
        <v>1601</v>
      </c>
      <c r="AC1342" s="46">
        <v>6.1</v>
      </c>
      <c r="AD1342" s="46" t="s">
        <v>187</v>
      </c>
    </row>
    <row r="1343" spans="28:30" x14ac:dyDescent="0.25">
      <c r="AB1343" s="46" t="s">
        <v>1602</v>
      </c>
      <c r="AC1343" s="46">
        <v>3</v>
      </c>
      <c r="AD1343" s="46" t="s">
        <v>188</v>
      </c>
    </row>
    <row r="1344" spans="28:30" x14ac:dyDescent="0.25">
      <c r="AB1344" s="46" t="s">
        <v>1603</v>
      </c>
      <c r="AC1344" s="46">
        <v>3</v>
      </c>
      <c r="AD1344" s="46" t="s">
        <v>189</v>
      </c>
    </row>
    <row r="1345" spans="28:30" x14ac:dyDescent="0.25">
      <c r="AB1345" s="46" t="s">
        <v>1604</v>
      </c>
      <c r="AC1345" s="46">
        <v>3</v>
      </c>
      <c r="AD1345" s="46" t="s">
        <v>190</v>
      </c>
    </row>
    <row r="1346" spans="28:30" x14ac:dyDescent="0.25">
      <c r="AB1346" s="46" t="s">
        <v>1605</v>
      </c>
      <c r="AC1346" s="46">
        <v>8</v>
      </c>
      <c r="AD1346" s="46" t="s">
        <v>191</v>
      </c>
    </row>
    <row r="1347" spans="28:30" x14ac:dyDescent="0.25">
      <c r="AB1347" s="46" t="s">
        <v>1606</v>
      </c>
      <c r="AC1347" s="46">
        <v>8</v>
      </c>
      <c r="AD1347" s="46" t="s">
        <v>192</v>
      </c>
    </row>
    <row r="1348" spans="28:30" x14ac:dyDescent="0.25">
      <c r="AB1348" s="46" t="s">
        <v>1607</v>
      </c>
      <c r="AC1348" s="46">
        <v>6.1</v>
      </c>
      <c r="AD1348" s="46" t="s">
        <v>193</v>
      </c>
    </row>
    <row r="1349" spans="28:30" x14ac:dyDescent="0.25">
      <c r="AB1349" s="46" t="s">
        <v>1608</v>
      </c>
      <c r="AC1349" s="46">
        <v>3</v>
      </c>
      <c r="AD1349" s="46" t="s">
        <v>194</v>
      </c>
    </row>
    <row r="1350" spans="28:30" x14ac:dyDescent="0.25">
      <c r="AB1350" s="46" t="s">
        <v>1609</v>
      </c>
      <c r="AC1350" s="46">
        <v>3</v>
      </c>
      <c r="AD1350" s="46" t="s">
        <v>195</v>
      </c>
    </row>
    <row r="1351" spans="28:30" x14ac:dyDescent="0.25">
      <c r="AB1351" s="46" t="s">
        <v>1610</v>
      </c>
      <c r="AC1351" s="46">
        <v>8</v>
      </c>
      <c r="AD1351" s="46" t="s">
        <v>196</v>
      </c>
    </row>
    <row r="1352" spans="28:30" x14ac:dyDescent="0.25">
      <c r="AB1352" s="46" t="s">
        <v>1611</v>
      </c>
      <c r="AC1352" s="46">
        <v>3</v>
      </c>
      <c r="AD1352" s="46" t="s">
        <v>197</v>
      </c>
    </row>
    <row r="1353" spans="28:30" x14ac:dyDescent="0.25">
      <c r="AB1353" s="46" t="s">
        <v>1612</v>
      </c>
      <c r="AC1353" s="46">
        <v>3</v>
      </c>
      <c r="AD1353" s="46" t="s">
        <v>198</v>
      </c>
    </row>
    <row r="1354" spans="28:30" x14ac:dyDescent="0.25">
      <c r="AB1354" s="46" t="s">
        <v>1613</v>
      </c>
      <c r="AC1354" s="46">
        <v>6.1</v>
      </c>
      <c r="AD1354" s="46" t="s">
        <v>199</v>
      </c>
    </row>
    <row r="1355" spans="28:30" x14ac:dyDescent="0.25">
      <c r="AB1355" s="46" t="s">
        <v>1614</v>
      </c>
      <c r="AC1355" s="46">
        <v>3</v>
      </c>
      <c r="AD1355" s="46" t="s">
        <v>200</v>
      </c>
    </row>
    <row r="1356" spans="28:30" x14ac:dyDescent="0.25">
      <c r="AB1356" s="46" t="s">
        <v>1615</v>
      </c>
      <c r="AC1356" s="46">
        <v>3</v>
      </c>
      <c r="AD1356" s="46" t="s">
        <v>201</v>
      </c>
    </row>
    <row r="1357" spans="28:30" x14ac:dyDescent="0.25">
      <c r="AB1357" s="46" t="s">
        <v>1616</v>
      </c>
      <c r="AC1357" s="46">
        <v>6.1</v>
      </c>
      <c r="AD1357" s="46" t="s">
        <v>202</v>
      </c>
    </row>
    <row r="1358" spans="28:30" x14ac:dyDescent="0.25">
      <c r="AB1358" s="46" t="s">
        <v>1617</v>
      </c>
      <c r="AC1358" s="46">
        <v>3</v>
      </c>
      <c r="AD1358" s="46" t="s">
        <v>203</v>
      </c>
    </row>
    <row r="1359" spans="28:30" x14ac:dyDescent="0.25">
      <c r="AB1359" s="46" t="s">
        <v>1618</v>
      </c>
      <c r="AC1359" s="46">
        <v>3</v>
      </c>
      <c r="AD1359" s="46" t="s">
        <v>204</v>
      </c>
    </row>
    <row r="1360" spans="28:30" x14ac:dyDescent="0.25">
      <c r="AB1360" s="46" t="s">
        <v>1619</v>
      </c>
      <c r="AC1360" s="46">
        <v>3</v>
      </c>
      <c r="AD1360" s="46" t="s">
        <v>205</v>
      </c>
    </row>
    <row r="1361" spans="28:30" x14ac:dyDescent="0.25">
      <c r="AB1361" s="46" t="s">
        <v>1620</v>
      </c>
      <c r="AC1361" s="46">
        <v>3</v>
      </c>
      <c r="AD1361" s="46" t="s">
        <v>206</v>
      </c>
    </row>
    <row r="1362" spans="28:30" x14ac:dyDescent="0.25">
      <c r="AB1362" s="46" t="s">
        <v>1621</v>
      </c>
      <c r="AC1362" s="46">
        <v>3</v>
      </c>
      <c r="AD1362" s="46" t="s">
        <v>207</v>
      </c>
    </row>
    <row r="1363" spans="28:30" x14ac:dyDescent="0.25">
      <c r="AB1363" s="46" t="s">
        <v>1622</v>
      </c>
      <c r="AC1363" s="46">
        <v>3</v>
      </c>
      <c r="AD1363" s="46" t="s">
        <v>208</v>
      </c>
    </row>
    <row r="1364" spans="28:30" x14ac:dyDescent="0.25">
      <c r="AB1364" s="46" t="s">
        <v>1623</v>
      </c>
      <c r="AC1364" s="46">
        <v>3</v>
      </c>
      <c r="AD1364" s="46" t="s">
        <v>209</v>
      </c>
    </row>
    <row r="1365" spans="28:30" x14ac:dyDescent="0.25">
      <c r="AB1365" s="46" t="s">
        <v>1624</v>
      </c>
      <c r="AC1365" s="46">
        <v>3</v>
      </c>
      <c r="AD1365" s="46" t="s">
        <v>210</v>
      </c>
    </row>
    <row r="1366" spans="28:30" x14ac:dyDescent="0.25">
      <c r="AB1366" s="46" t="s">
        <v>1625</v>
      </c>
      <c r="AC1366" s="46">
        <v>3</v>
      </c>
      <c r="AD1366" s="46" t="s">
        <v>211</v>
      </c>
    </row>
    <row r="1367" spans="28:30" x14ac:dyDescent="0.25">
      <c r="AB1367" s="46" t="s">
        <v>1626</v>
      </c>
      <c r="AC1367" s="46">
        <v>3</v>
      </c>
      <c r="AD1367" s="46" t="s">
        <v>4301</v>
      </c>
    </row>
    <row r="1368" spans="28:30" x14ac:dyDescent="0.25">
      <c r="AB1368" s="46" t="s">
        <v>1627</v>
      </c>
      <c r="AC1368" s="46">
        <v>3</v>
      </c>
      <c r="AD1368" s="46" t="s">
        <v>212</v>
      </c>
    </row>
    <row r="1369" spans="28:30" x14ac:dyDescent="0.25">
      <c r="AB1369" s="46" t="s">
        <v>1628</v>
      </c>
      <c r="AC1369" s="46">
        <v>3</v>
      </c>
      <c r="AD1369" s="46" t="s">
        <v>213</v>
      </c>
    </row>
    <row r="1370" spans="28:30" x14ac:dyDescent="0.25">
      <c r="AB1370" s="46" t="s">
        <v>1629</v>
      </c>
      <c r="AC1370" s="46">
        <v>3</v>
      </c>
      <c r="AD1370" s="46" t="s">
        <v>214</v>
      </c>
    </row>
    <row r="1371" spans="28:30" x14ac:dyDescent="0.25">
      <c r="AB1371" s="46" t="s">
        <v>1630</v>
      </c>
      <c r="AC1371" s="46">
        <v>3</v>
      </c>
      <c r="AD1371" s="46" t="s">
        <v>215</v>
      </c>
    </row>
    <row r="1372" spans="28:30" x14ac:dyDescent="0.25">
      <c r="AB1372" s="46" t="s">
        <v>1631</v>
      </c>
      <c r="AC1372" s="46">
        <v>3</v>
      </c>
      <c r="AD1372" s="46" t="s">
        <v>216</v>
      </c>
    </row>
    <row r="1373" spans="28:30" x14ac:dyDescent="0.25">
      <c r="AB1373" s="46" t="s">
        <v>1632</v>
      </c>
      <c r="AC1373" s="46">
        <v>3</v>
      </c>
      <c r="AD1373" s="46" t="s">
        <v>217</v>
      </c>
    </row>
    <row r="1374" spans="28:30" x14ac:dyDescent="0.25">
      <c r="AB1374" s="46" t="s">
        <v>1633</v>
      </c>
      <c r="AC1374" s="46">
        <v>3</v>
      </c>
      <c r="AD1374" s="46" t="s">
        <v>218</v>
      </c>
    </row>
    <row r="1375" spans="28:30" x14ac:dyDescent="0.25">
      <c r="AB1375" s="46" t="s">
        <v>1634</v>
      </c>
      <c r="AC1375" s="46">
        <v>8</v>
      </c>
      <c r="AD1375" s="46" t="s">
        <v>219</v>
      </c>
    </row>
    <row r="1376" spans="28:30" x14ac:dyDescent="0.25">
      <c r="AB1376" s="46" t="s">
        <v>1635</v>
      </c>
      <c r="AC1376" s="46">
        <v>3</v>
      </c>
      <c r="AD1376" s="46" t="s">
        <v>220</v>
      </c>
    </row>
    <row r="1377" spans="28:30" x14ac:dyDescent="0.25">
      <c r="AB1377" s="46" t="s">
        <v>1636</v>
      </c>
      <c r="AC1377" s="46">
        <v>3</v>
      </c>
      <c r="AD1377" s="46" t="s">
        <v>221</v>
      </c>
    </row>
    <row r="1378" spans="28:30" x14ac:dyDescent="0.25">
      <c r="AB1378" s="46" t="s">
        <v>1637</v>
      </c>
      <c r="AC1378" s="46">
        <v>3</v>
      </c>
      <c r="AD1378" s="46" t="s">
        <v>222</v>
      </c>
    </row>
    <row r="1379" spans="28:30" x14ac:dyDescent="0.25">
      <c r="AB1379" s="46" t="s">
        <v>1638</v>
      </c>
      <c r="AC1379" s="46">
        <v>3</v>
      </c>
      <c r="AD1379" s="46" t="s">
        <v>223</v>
      </c>
    </row>
    <row r="1380" spans="28:30" x14ac:dyDescent="0.25">
      <c r="AB1380" s="46" t="s">
        <v>1639</v>
      </c>
      <c r="AC1380" s="46">
        <v>3</v>
      </c>
      <c r="AD1380" s="46" t="s">
        <v>224</v>
      </c>
    </row>
    <row r="1381" spans="28:30" x14ac:dyDescent="0.25">
      <c r="AB1381" s="46" t="s">
        <v>1640</v>
      </c>
      <c r="AC1381" s="46">
        <v>3</v>
      </c>
      <c r="AD1381" s="46" t="s">
        <v>225</v>
      </c>
    </row>
    <row r="1382" spans="28:30" x14ac:dyDescent="0.25">
      <c r="AB1382" s="46" t="s">
        <v>1641</v>
      </c>
      <c r="AC1382" s="46">
        <v>3</v>
      </c>
      <c r="AD1382" s="46" t="s">
        <v>4302</v>
      </c>
    </row>
    <row r="1383" spans="28:30" x14ac:dyDescent="0.25">
      <c r="AB1383" s="46" t="s">
        <v>1642</v>
      </c>
      <c r="AC1383" s="46">
        <v>3</v>
      </c>
      <c r="AD1383" s="46" t="s">
        <v>226</v>
      </c>
    </row>
    <row r="1384" spans="28:30" x14ac:dyDescent="0.25">
      <c r="AB1384" s="46" t="s">
        <v>1643</v>
      </c>
      <c r="AC1384" s="46">
        <v>3</v>
      </c>
      <c r="AD1384" s="46" t="s">
        <v>227</v>
      </c>
    </row>
    <row r="1385" spans="28:30" x14ac:dyDescent="0.25">
      <c r="AB1385" s="46" t="s">
        <v>1644</v>
      </c>
      <c r="AC1385" s="46">
        <v>3</v>
      </c>
      <c r="AD1385" s="46" t="s">
        <v>228</v>
      </c>
    </row>
    <row r="1386" spans="28:30" x14ac:dyDescent="0.25">
      <c r="AB1386" s="46" t="s">
        <v>1645</v>
      </c>
      <c r="AC1386" s="46">
        <v>3</v>
      </c>
      <c r="AD1386" s="46" t="s">
        <v>229</v>
      </c>
    </row>
    <row r="1387" spans="28:30" x14ac:dyDescent="0.25">
      <c r="AB1387" s="46" t="s">
        <v>1646</v>
      </c>
      <c r="AC1387" s="46">
        <v>3</v>
      </c>
      <c r="AD1387" s="46" t="s">
        <v>230</v>
      </c>
    </row>
    <row r="1388" spans="28:30" x14ac:dyDescent="0.25">
      <c r="AB1388" s="46" t="s">
        <v>1647</v>
      </c>
      <c r="AC1388" s="46">
        <v>3</v>
      </c>
      <c r="AD1388" s="46" t="s">
        <v>231</v>
      </c>
    </row>
    <row r="1389" spans="28:30" x14ac:dyDescent="0.25">
      <c r="AB1389" s="46" t="s">
        <v>1648</v>
      </c>
      <c r="AC1389" s="46">
        <v>3</v>
      </c>
      <c r="AD1389" s="46" t="s">
        <v>232</v>
      </c>
    </row>
    <row r="1390" spans="28:30" x14ac:dyDescent="0.25">
      <c r="AB1390" s="46" t="s">
        <v>2549</v>
      </c>
      <c r="AC1390" s="46">
        <v>3</v>
      </c>
      <c r="AD1390" s="46" t="s">
        <v>233</v>
      </c>
    </row>
    <row r="1391" spans="28:30" x14ac:dyDescent="0.25">
      <c r="AB1391" s="46" t="s">
        <v>2550</v>
      </c>
      <c r="AC1391" s="46">
        <v>3</v>
      </c>
      <c r="AD1391" s="46" t="s">
        <v>234</v>
      </c>
    </row>
    <row r="1392" spans="28:30" x14ac:dyDescent="0.25">
      <c r="AB1392" s="46" t="s">
        <v>2551</v>
      </c>
      <c r="AC1392" s="46">
        <v>3</v>
      </c>
      <c r="AD1392" s="46" t="s">
        <v>235</v>
      </c>
    </row>
    <row r="1393" spans="28:30" x14ac:dyDescent="0.25">
      <c r="AB1393" s="46" t="s">
        <v>2552</v>
      </c>
      <c r="AC1393" s="46">
        <v>3</v>
      </c>
      <c r="AD1393" s="46" t="s">
        <v>236</v>
      </c>
    </row>
    <row r="1394" spans="28:30" x14ac:dyDescent="0.25">
      <c r="AB1394" s="46" t="s">
        <v>2553</v>
      </c>
      <c r="AC1394" s="46">
        <v>3</v>
      </c>
      <c r="AD1394" s="46" t="s">
        <v>237</v>
      </c>
    </row>
    <row r="1395" spans="28:30" x14ac:dyDescent="0.25">
      <c r="AB1395" s="46" t="s">
        <v>2554</v>
      </c>
      <c r="AC1395" s="46">
        <v>3</v>
      </c>
      <c r="AD1395" s="46" t="s">
        <v>238</v>
      </c>
    </row>
    <row r="1396" spans="28:30" x14ac:dyDescent="0.25">
      <c r="AB1396" s="46" t="s">
        <v>2555</v>
      </c>
      <c r="AC1396" s="46">
        <v>3</v>
      </c>
      <c r="AD1396" s="46" t="s">
        <v>239</v>
      </c>
    </row>
    <row r="1397" spans="28:30" x14ac:dyDescent="0.25">
      <c r="AB1397" s="46" t="s">
        <v>2556</v>
      </c>
      <c r="AC1397" s="46">
        <v>3</v>
      </c>
      <c r="AD1397" s="46" t="s">
        <v>240</v>
      </c>
    </row>
    <row r="1398" spans="28:30" x14ac:dyDescent="0.25">
      <c r="AB1398" s="46" t="s">
        <v>2557</v>
      </c>
      <c r="AC1398" s="46">
        <v>6.1</v>
      </c>
      <c r="AD1398" s="46" t="s">
        <v>241</v>
      </c>
    </row>
    <row r="1399" spans="28:30" x14ac:dyDescent="0.25">
      <c r="AB1399" s="46" t="s">
        <v>2558</v>
      </c>
      <c r="AC1399" s="46">
        <v>3</v>
      </c>
      <c r="AD1399" s="46" t="s">
        <v>242</v>
      </c>
    </row>
    <row r="1400" spans="28:30" x14ac:dyDescent="0.25">
      <c r="AB1400" s="46" t="s">
        <v>2559</v>
      </c>
      <c r="AC1400" s="46">
        <v>3</v>
      </c>
      <c r="AD1400" s="46" t="s">
        <v>4303</v>
      </c>
    </row>
    <row r="1401" spans="28:30" x14ac:dyDescent="0.25">
      <c r="AB1401" s="46" t="s">
        <v>2560</v>
      </c>
      <c r="AC1401" s="46">
        <v>3</v>
      </c>
      <c r="AD1401" s="46" t="s">
        <v>243</v>
      </c>
    </row>
    <row r="1402" spans="28:30" x14ac:dyDescent="0.25">
      <c r="AB1402" s="46" t="s">
        <v>2561</v>
      </c>
      <c r="AC1402" s="46">
        <v>3</v>
      </c>
      <c r="AD1402" s="46" t="s">
        <v>244</v>
      </c>
    </row>
    <row r="1403" spans="28:30" x14ac:dyDescent="0.25">
      <c r="AB1403" s="46" t="s">
        <v>2562</v>
      </c>
      <c r="AC1403" s="46">
        <v>3</v>
      </c>
      <c r="AD1403" s="46" t="s">
        <v>245</v>
      </c>
    </row>
    <row r="1404" spans="28:30" x14ac:dyDescent="0.25">
      <c r="AB1404" s="46" t="s">
        <v>2563</v>
      </c>
      <c r="AC1404" s="46">
        <v>3</v>
      </c>
      <c r="AD1404" s="46" t="s">
        <v>246</v>
      </c>
    </row>
    <row r="1405" spans="28:30" x14ac:dyDescent="0.25">
      <c r="AB1405" s="46" t="s">
        <v>2564</v>
      </c>
      <c r="AC1405" s="46">
        <v>3</v>
      </c>
      <c r="AD1405" s="46" t="s">
        <v>247</v>
      </c>
    </row>
    <row r="1406" spans="28:30" x14ac:dyDescent="0.25">
      <c r="AB1406" s="46" t="s">
        <v>2565</v>
      </c>
      <c r="AC1406" s="46">
        <v>3</v>
      </c>
      <c r="AD1406" s="46" t="s">
        <v>248</v>
      </c>
    </row>
    <row r="1407" spans="28:30" x14ac:dyDescent="0.25">
      <c r="AB1407" s="46" t="s">
        <v>2566</v>
      </c>
      <c r="AC1407" s="46">
        <v>3</v>
      </c>
      <c r="AD1407" s="46" t="s">
        <v>249</v>
      </c>
    </row>
    <row r="1408" spans="28:30" x14ac:dyDescent="0.25">
      <c r="AB1408" s="46" t="s">
        <v>2567</v>
      </c>
      <c r="AC1408" s="46">
        <v>3</v>
      </c>
      <c r="AD1408" s="46" t="s">
        <v>250</v>
      </c>
    </row>
    <row r="1409" spans="28:30" x14ac:dyDescent="0.25">
      <c r="AB1409" s="46" t="s">
        <v>2568</v>
      </c>
      <c r="AC1409" s="46">
        <v>3</v>
      </c>
      <c r="AD1409" s="46" t="s">
        <v>251</v>
      </c>
    </row>
    <row r="1410" spans="28:30" x14ac:dyDescent="0.25">
      <c r="AB1410" s="46" t="s">
        <v>2569</v>
      </c>
      <c r="AC1410" s="46">
        <v>3</v>
      </c>
      <c r="AD1410" s="46" t="s">
        <v>252</v>
      </c>
    </row>
    <row r="1411" spans="28:30" x14ac:dyDescent="0.25">
      <c r="AB1411" s="46" t="s">
        <v>2570</v>
      </c>
      <c r="AC1411" s="46">
        <v>3</v>
      </c>
      <c r="AD1411" s="46" t="s">
        <v>253</v>
      </c>
    </row>
    <row r="1412" spans="28:30" x14ac:dyDescent="0.25">
      <c r="AB1412" s="46" t="s">
        <v>2571</v>
      </c>
      <c r="AC1412" s="46">
        <v>3</v>
      </c>
      <c r="AD1412" s="46" t="s">
        <v>254</v>
      </c>
    </row>
    <row r="1413" spans="28:30" x14ac:dyDescent="0.25">
      <c r="AB1413" s="46" t="s">
        <v>2572</v>
      </c>
      <c r="AC1413" s="46">
        <v>3</v>
      </c>
      <c r="AD1413" s="46" t="s">
        <v>255</v>
      </c>
    </row>
    <row r="1414" spans="28:30" x14ac:dyDescent="0.25">
      <c r="AB1414" s="46" t="s">
        <v>2573</v>
      </c>
      <c r="AC1414" s="46">
        <v>3</v>
      </c>
      <c r="AD1414" s="46" t="s">
        <v>4304</v>
      </c>
    </row>
    <row r="1415" spans="28:30" x14ac:dyDescent="0.25">
      <c r="AB1415" s="46" t="s">
        <v>2574</v>
      </c>
      <c r="AC1415" s="46">
        <v>3</v>
      </c>
      <c r="AD1415" s="46" t="s">
        <v>256</v>
      </c>
    </row>
    <row r="1416" spans="28:30" x14ac:dyDescent="0.25">
      <c r="AB1416" s="46" t="s">
        <v>2575</v>
      </c>
      <c r="AC1416" s="46">
        <v>3</v>
      </c>
      <c r="AD1416" s="46" t="s">
        <v>257</v>
      </c>
    </row>
    <row r="1417" spans="28:30" x14ac:dyDescent="0.25">
      <c r="AB1417" s="46" t="s">
        <v>2576</v>
      </c>
      <c r="AC1417" s="46">
        <v>8</v>
      </c>
      <c r="AD1417" s="46" t="s">
        <v>258</v>
      </c>
    </row>
    <row r="1418" spans="28:30" x14ac:dyDescent="0.25">
      <c r="AB1418" s="46" t="s">
        <v>2577</v>
      </c>
      <c r="AC1418" s="46">
        <v>3</v>
      </c>
      <c r="AD1418" s="46" t="s">
        <v>259</v>
      </c>
    </row>
    <row r="1419" spans="28:30" x14ac:dyDescent="0.25">
      <c r="AB1419" s="46" t="s">
        <v>2578</v>
      </c>
      <c r="AC1419" s="46">
        <v>3</v>
      </c>
      <c r="AD1419" s="46" t="s">
        <v>260</v>
      </c>
    </row>
    <row r="1420" spans="28:30" x14ac:dyDescent="0.25">
      <c r="AB1420" s="46" t="s">
        <v>2579</v>
      </c>
      <c r="AC1420" s="46">
        <v>3</v>
      </c>
      <c r="AD1420" s="46" t="s">
        <v>261</v>
      </c>
    </row>
    <row r="1421" spans="28:30" x14ac:dyDescent="0.25">
      <c r="AB1421" s="46" t="s">
        <v>2580</v>
      </c>
      <c r="AC1421" s="46">
        <v>3</v>
      </c>
      <c r="AD1421" s="46" t="s">
        <v>262</v>
      </c>
    </row>
    <row r="1422" spans="28:30" x14ac:dyDescent="0.25">
      <c r="AB1422" s="46" t="s">
        <v>2581</v>
      </c>
      <c r="AC1422" s="46">
        <v>3</v>
      </c>
      <c r="AD1422" s="46" t="s">
        <v>263</v>
      </c>
    </row>
    <row r="1423" spans="28:30" x14ac:dyDescent="0.25">
      <c r="AB1423" s="46" t="s">
        <v>2582</v>
      </c>
      <c r="AC1423" s="46">
        <v>6.1</v>
      </c>
      <c r="AD1423" s="46" t="s">
        <v>264</v>
      </c>
    </row>
    <row r="1424" spans="28:30" x14ac:dyDescent="0.25">
      <c r="AB1424" s="46" t="s">
        <v>2583</v>
      </c>
      <c r="AC1424" s="46">
        <v>3</v>
      </c>
      <c r="AD1424" s="46" t="s">
        <v>265</v>
      </c>
    </row>
    <row r="1425" spans="28:30" x14ac:dyDescent="0.25">
      <c r="AB1425" s="46" t="s">
        <v>2584</v>
      </c>
      <c r="AC1425" s="46">
        <v>3</v>
      </c>
      <c r="AD1425" s="46" t="s">
        <v>266</v>
      </c>
    </row>
    <row r="1426" spans="28:30" x14ac:dyDescent="0.25">
      <c r="AB1426" s="46" t="s">
        <v>2585</v>
      </c>
      <c r="AC1426" s="46">
        <v>3</v>
      </c>
      <c r="AD1426" s="46" t="s">
        <v>267</v>
      </c>
    </row>
    <row r="1427" spans="28:30" x14ac:dyDescent="0.25">
      <c r="AB1427" s="46" t="s">
        <v>2586</v>
      </c>
      <c r="AC1427" s="46">
        <v>3</v>
      </c>
      <c r="AD1427" s="46" t="s">
        <v>268</v>
      </c>
    </row>
    <row r="1428" spans="28:30" x14ac:dyDescent="0.25">
      <c r="AB1428" s="46" t="s">
        <v>2587</v>
      </c>
      <c r="AC1428" s="46">
        <v>3</v>
      </c>
      <c r="AD1428" s="46" t="s">
        <v>269</v>
      </c>
    </row>
    <row r="1429" spans="28:30" x14ac:dyDescent="0.25">
      <c r="AB1429" s="46" t="s">
        <v>2588</v>
      </c>
      <c r="AC1429" s="46">
        <v>3</v>
      </c>
      <c r="AD1429" s="46" t="s">
        <v>270</v>
      </c>
    </row>
    <row r="1430" spans="28:30" x14ac:dyDescent="0.25">
      <c r="AB1430" s="46" t="s">
        <v>2589</v>
      </c>
      <c r="AC1430" s="46">
        <v>3</v>
      </c>
      <c r="AD1430" s="46" t="s">
        <v>271</v>
      </c>
    </row>
    <row r="1431" spans="28:30" x14ac:dyDescent="0.25">
      <c r="AB1431" s="46" t="s">
        <v>2590</v>
      </c>
      <c r="AC1431" s="46">
        <v>2.2999999999999998</v>
      </c>
      <c r="AD1431" s="46" t="s">
        <v>272</v>
      </c>
    </row>
    <row r="1432" spans="28:30" x14ac:dyDescent="0.25">
      <c r="AB1432" s="46" t="s">
        <v>2591</v>
      </c>
      <c r="AC1432" s="46">
        <v>2.2999999999999998</v>
      </c>
      <c r="AD1432" s="46" t="s">
        <v>273</v>
      </c>
    </row>
    <row r="1433" spans="28:30" x14ac:dyDescent="0.25">
      <c r="AB1433" s="46" t="s">
        <v>2592</v>
      </c>
      <c r="AC1433" s="46">
        <v>2.1</v>
      </c>
      <c r="AD1433" s="46" t="s">
        <v>274</v>
      </c>
    </row>
    <row r="1434" spans="28:30" x14ac:dyDescent="0.25">
      <c r="AB1434" s="46" t="s">
        <v>2593</v>
      </c>
      <c r="AC1434" s="46">
        <v>2.2999999999999998</v>
      </c>
      <c r="AD1434" s="46" t="s">
        <v>275</v>
      </c>
    </row>
    <row r="1435" spans="28:30" x14ac:dyDescent="0.25">
      <c r="AB1435" s="46" t="s">
        <v>2594</v>
      </c>
      <c r="AC1435" s="46">
        <v>2.2999999999999998</v>
      </c>
      <c r="AD1435" s="46" t="s">
        <v>276</v>
      </c>
    </row>
    <row r="1436" spans="28:30" x14ac:dyDescent="0.25">
      <c r="AB1436" s="46" t="s">
        <v>2595</v>
      </c>
      <c r="AC1436" s="46">
        <v>2.2000000000000002</v>
      </c>
      <c r="AD1436" s="46" t="s">
        <v>277</v>
      </c>
    </row>
    <row r="1437" spans="28:30" x14ac:dyDescent="0.25">
      <c r="AB1437" s="46" t="s">
        <v>2596</v>
      </c>
      <c r="AC1437" s="46">
        <v>2.2000000000000002</v>
      </c>
      <c r="AD1437" s="46" t="s">
        <v>278</v>
      </c>
    </row>
    <row r="1438" spans="28:30" x14ac:dyDescent="0.25">
      <c r="AB1438" s="46" t="s">
        <v>2597</v>
      </c>
      <c r="AC1438" s="46">
        <v>5.0999999999999996</v>
      </c>
      <c r="AD1438" s="46" t="s">
        <v>279</v>
      </c>
    </row>
    <row r="1439" spans="28:30" x14ac:dyDescent="0.25">
      <c r="AB1439" s="46" t="s">
        <v>2598</v>
      </c>
      <c r="AC1439" s="46">
        <v>5.0999999999999996</v>
      </c>
      <c r="AD1439" s="46" t="s">
        <v>280</v>
      </c>
    </row>
    <row r="1440" spans="28:30" x14ac:dyDescent="0.25">
      <c r="AB1440" s="46" t="s">
        <v>2599</v>
      </c>
      <c r="AC1440" s="46">
        <v>5.0999999999999996</v>
      </c>
      <c r="AD1440" s="46" t="s">
        <v>281</v>
      </c>
    </row>
    <row r="1441" spans="28:30" x14ac:dyDescent="0.25">
      <c r="AB1441" s="46" t="s">
        <v>2600</v>
      </c>
      <c r="AC1441" s="46">
        <v>5.0999999999999996</v>
      </c>
      <c r="AD1441" s="46" t="s">
        <v>282</v>
      </c>
    </row>
    <row r="1442" spans="28:30" x14ac:dyDescent="0.25">
      <c r="AB1442" s="46" t="s">
        <v>2601</v>
      </c>
      <c r="AC1442" s="46">
        <v>8</v>
      </c>
      <c r="AD1442" s="46" t="s">
        <v>283</v>
      </c>
    </row>
    <row r="1443" spans="28:30" x14ac:dyDescent="0.25">
      <c r="AB1443" s="46" t="s">
        <v>2602</v>
      </c>
      <c r="AC1443" s="46">
        <v>6.1</v>
      </c>
      <c r="AD1443" s="46" t="s">
        <v>4305</v>
      </c>
    </row>
    <row r="1444" spans="28:30" x14ac:dyDescent="0.25">
      <c r="AB1444" s="46" t="s">
        <v>2603</v>
      </c>
      <c r="AC1444" s="46">
        <v>6.1</v>
      </c>
      <c r="AD1444" s="46" t="s">
        <v>284</v>
      </c>
    </row>
    <row r="1445" spans="28:30" x14ac:dyDescent="0.25">
      <c r="AB1445" s="46" t="s">
        <v>2604</v>
      </c>
      <c r="AC1445" s="46">
        <v>6.1</v>
      </c>
      <c r="AD1445" s="46" t="s">
        <v>285</v>
      </c>
    </row>
    <row r="1446" spans="28:30" x14ac:dyDescent="0.25">
      <c r="AB1446" s="46" t="s">
        <v>2605</v>
      </c>
      <c r="AC1446" s="46">
        <v>8</v>
      </c>
      <c r="AD1446" s="46" t="s">
        <v>286</v>
      </c>
    </row>
    <row r="1447" spans="28:30" x14ac:dyDescent="0.25">
      <c r="AB1447" s="46" t="s">
        <v>2606</v>
      </c>
      <c r="AC1447" s="46">
        <v>8</v>
      </c>
      <c r="AD1447" s="46" t="s">
        <v>3411</v>
      </c>
    </row>
    <row r="1448" spans="28:30" x14ac:dyDescent="0.25">
      <c r="AB1448" s="46" t="s">
        <v>2607</v>
      </c>
      <c r="AC1448" s="46">
        <v>3</v>
      </c>
      <c r="AD1448" s="46" t="s">
        <v>3412</v>
      </c>
    </row>
    <row r="1449" spans="28:30" x14ac:dyDescent="0.25">
      <c r="AB1449" s="46" t="s">
        <v>2608</v>
      </c>
      <c r="AC1449" s="46">
        <v>8</v>
      </c>
      <c r="AD1449" s="46" t="s">
        <v>3413</v>
      </c>
    </row>
    <row r="1450" spans="28:30" x14ac:dyDescent="0.25">
      <c r="AB1450" s="46" t="s">
        <v>2609</v>
      </c>
      <c r="AC1450" s="46">
        <v>6.1</v>
      </c>
      <c r="AD1450" s="46" t="s">
        <v>3414</v>
      </c>
    </row>
    <row r="1451" spans="28:30" x14ac:dyDescent="0.25">
      <c r="AB1451" s="46" t="s">
        <v>2610</v>
      </c>
      <c r="AC1451" s="46">
        <v>8</v>
      </c>
      <c r="AD1451" s="46" t="s">
        <v>3415</v>
      </c>
    </row>
    <row r="1452" spans="28:30" x14ac:dyDescent="0.25">
      <c r="AB1452" s="46" t="s">
        <v>2611</v>
      </c>
      <c r="AC1452" s="46">
        <v>8</v>
      </c>
      <c r="AD1452" s="46" t="s">
        <v>3416</v>
      </c>
    </row>
    <row r="1453" spans="28:30" x14ac:dyDescent="0.25">
      <c r="AB1453" s="46" t="s">
        <v>2612</v>
      </c>
      <c r="AC1453" s="46">
        <v>4.2</v>
      </c>
      <c r="AD1453" s="46" t="s">
        <v>3417</v>
      </c>
    </row>
    <row r="1454" spans="28:30" x14ac:dyDescent="0.25">
      <c r="AB1454" s="46" t="s">
        <v>2613</v>
      </c>
      <c r="AC1454" s="46">
        <v>8</v>
      </c>
      <c r="AD1454" s="46" t="s">
        <v>3418</v>
      </c>
    </row>
    <row r="1455" spans="28:30" x14ac:dyDescent="0.25">
      <c r="AB1455" s="46" t="s">
        <v>2614</v>
      </c>
      <c r="AC1455" s="46">
        <v>8</v>
      </c>
      <c r="AD1455" s="46" t="s">
        <v>3419</v>
      </c>
    </row>
    <row r="1456" spans="28:30" x14ac:dyDescent="0.25">
      <c r="AB1456" s="46" t="s">
        <v>2615</v>
      </c>
      <c r="AC1456" s="46">
        <v>8</v>
      </c>
      <c r="AD1456" s="46" t="s">
        <v>3420</v>
      </c>
    </row>
    <row r="1457" spans="28:30" x14ac:dyDescent="0.25">
      <c r="AB1457" s="46" t="s">
        <v>2616</v>
      </c>
      <c r="AC1457" s="46">
        <v>6.1</v>
      </c>
      <c r="AD1457" s="46" t="s">
        <v>3421</v>
      </c>
    </row>
    <row r="1458" spans="28:30" x14ac:dyDescent="0.25">
      <c r="AB1458" s="46" t="s">
        <v>2617</v>
      </c>
      <c r="AC1458" s="46">
        <v>4.2</v>
      </c>
      <c r="AD1458" s="46" t="s">
        <v>3422</v>
      </c>
    </row>
    <row r="1459" spans="28:30" x14ac:dyDescent="0.25">
      <c r="AB1459" s="46" t="s">
        <v>2618</v>
      </c>
      <c r="AC1459" s="46">
        <v>4.0999999999999996</v>
      </c>
      <c r="AD1459" s="46" t="s">
        <v>3423</v>
      </c>
    </row>
    <row r="1460" spans="28:30" x14ac:dyDescent="0.25">
      <c r="AB1460" s="46" t="s">
        <v>2619</v>
      </c>
      <c r="AC1460" s="46">
        <v>2.2000000000000002</v>
      </c>
      <c r="AD1460" s="46" t="s">
        <v>3424</v>
      </c>
    </row>
    <row r="1461" spans="28:30" x14ac:dyDescent="0.25">
      <c r="AB1461" s="46" t="s">
        <v>2620</v>
      </c>
      <c r="AC1461" s="46">
        <v>2.1</v>
      </c>
      <c r="AD1461" s="46" t="s">
        <v>3425</v>
      </c>
    </row>
    <row r="1462" spans="28:30" x14ac:dyDescent="0.25">
      <c r="AB1462" s="46" t="s">
        <v>2621</v>
      </c>
      <c r="AC1462" s="46">
        <v>2.1</v>
      </c>
      <c r="AD1462" s="46" t="s">
        <v>3426</v>
      </c>
    </row>
    <row r="1463" spans="28:30" x14ac:dyDescent="0.25">
      <c r="AB1463" s="46" t="s">
        <v>2622</v>
      </c>
      <c r="AC1463" s="46">
        <v>2.1</v>
      </c>
      <c r="AD1463" s="46" t="s">
        <v>3427</v>
      </c>
    </row>
    <row r="1464" spans="28:30" x14ac:dyDescent="0.25">
      <c r="AB1464" s="46" t="s">
        <v>2623</v>
      </c>
      <c r="AC1464" s="46">
        <v>2.2000000000000002</v>
      </c>
      <c r="AD1464" s="46" t="s">
        <v>3428</v>
      </c>
    </row>
    <row r="1465" spans="28:30" x14ac:dyDescent="0.25">
      <c r="AB1465" s="46" t="s">
        <v>2624</v>
      </c>
      <c r="AC1465" s="46">
        <v>3</v>
      </c>
      <c r="AD1465" s="46" t="s">
        <v>3429</v>
      </c>
    </row>
    <row r="1466" spans="28:30" x14ac:dyDescent="0.25">
      <c r="AB1466" s="46" t="s">
        <v>2625</v>
      </c>
      <c r="AC1466" s="46">
        <v>3</v>
      </c>
      <c r="AD1466" s="46" t="s">
        <v>3430</v>
      </c>
    </row>
    <row r="1467" spans="28:30" x14ac:dyDescent="0.25">
      <c r="AB1467" s="46" t="s">
        <v>2626</v>
      </c>
      <c r="AC1467" s="46">
        <v>3</v>
      </c>
      <c r="AD1467" s="46" t="s">
        <v>3431</v>
      </c>
    </row>
    <row r="1468" spans="28:30" x14ac:dyDescent="0.25">
      <c r="AB1468" s="46" t="s">
        <v>2627</v>
      </c>
      <c r="AC1468" s="46">
        <v>3</v>
      </c>
      <c r="AD1468" s="46" t="s">
        <v>3432</v>
      </c>
    </row>
    <row r="1469" spans="28:30" x14ac:dyDescent="0.25">
      <c r="AB1469" s="46" t="s">
        <v>2628</v>
      </c>
      <c r="AC1469" s="46">
        <v>3</v>
      </c>
      <c r="AD1469" s="46" t="s">
        <v>3433</v>
      </c>
    </row>
    <row r="1470" spans="28:30" x14ac:dyDescent="0.25">
      <c r="AB1470" s="46" t="s">
        <v>2629</v>
      </c>
      <c r="AC1470" s="46">
        <v>3</v>
      </c>
      <c r="AD1470" s="46" t="s">
        <v>3434</v>
      </c>
    </row>
    <row r="1471" spans="28:30" x14ac:dyDescent="0.25">
      <c r="AB1471" s="46" t="s">
        <v>2630</v>
      </c>
      <c r="AC1471" s="46">
        <v>4.3</v>
      </c>
      <c r="AD1471" s="46" t="s">
        <v>3435</v>
      </c>
    </row>
    <row r="1472" spans="28:30" x14ac:dyDescent="0.25">
      <c r="AB1472" s="46" t="s">
        <v>2631</v>
      </c>
      <c r="AC1472" s="46">
        <v>5.0999999999999996</v>
      </c>
      <c r="AD1472" s="46" t="s">
        <v>3436</v>
      </c>
    </row>
    <row r="1473" spans="28:30" x14ac:dyDescent="0.25">
      <c r="AB1473" s="46" t="s">
        <v>2632</v>
      </c>
      <c r="AC1473" s="46">
        <v>5.0999999999999996</v>
      </c>
      <c r="AD1473" s="46" t="s">
        <v>3437</v>
      </c>
    </row>
    <row r="1474" spans="28:30" x14ac:dyDescent="0.25">
      <c r="AB1474" s="46" t="s">
        <v>2633</v>
      </c>
      <c r="AC1474" s="46">
        <v>5.0999999999999996</v>
      </c>
      <c r="AD1474" s="46" t="s">
        <v>3438</v>
      </c>
    </row>
    <row r="1475" spans="28:30" x14ac:dyDescent="0.25">
      <c r="AB1475" s="46" t="s">
        <v>2634</v>
      </c>
      <c r="AC1475" s="46">
        <v>5.0999999999999996</v>
      </c>
      <c r="AD1475" s="46" t="s">
        <v>3439</v>
      </c>
    </row>
    <row r="1476" spans="28:30" x14ac:dyDescent="0.25">
      <c r="AB1476" s="46" t="s">
        <v>2635</v>
      </c>
      <c r="AC1476" s="46">
        <v>5.0999999999999996</v>
      </c>
      <c r="AD1476" s="46" t="s">
        <v>3440</v>
      </c>
    </row>
    <row r="1477" spans="28:30" x14ac:dyDescent="0.25">
      <c r="AB1477" s="46" t="s">
        <v>2636</v>
      </c>
      <c r="AC1477" s="46">
        <v>6.1</v>
      </c>
      <c r="AD1477" s="46" t="s">
        <v>3441</v>
      </c>
    </row>
    <row r="1478" spans="28:30" x14ac:dyDescent="0.25">
      <c r="AB1478" s="46" t="s">
        <v>2637</v>
      </c>
      <c r="AC1478" s="46">
        <v>6.1</v>
      </c>
      <c r="AD1478" s="46" t="s">
        <v>3442</v>
      </c>
    </row>
    <row r="1479" spans="28:30" x14ac:dyDescent="0.25">
      <c r="AB1479" s="46" t="s">
        <v>2638</v>
      </c>
      <c r="AC1479" s="46">
        <v>6.1</v>
      </c>
      <c r="AD1479" s="46" t="s">
        <v>3443</v>
      </c>
    </row>
    <row r="1480" spans="28:30" x14ac:dyDescent="0.25">
      <c r="AB1480" s="46" t="s">
        <v>2639</v>
      </c>
      <c r="AC1480" s="46">
        <v>6.1</v>
      </c>
      <c r="AD1480" s="46" t="s">
        <v>3444</v>
      </c>
    </row>
    <row r="1481" spans="28:30" x14ac:dyDescent="0.25">
      <c r="AB1481" s="46" t="s">
        <v>2640</v>
      </c>
      <c r="AC1481" s="46">
        <v>8</v>
      </c>
      <c r="AD1481" s="46" t="s">
        <v>3445</v>
      </c>
    </row>
    <row r="1482" spans="28:30" x14ac:dyDescent="0.25">
      <c r="AB1482" s="46" t="s">
        <v>2641</v>
      </c>
      <c r="AC1482" s="46">
        <v>6.1</v>
      </c>
      <c r="AD1482" s="46" t="s">
        <v>3446</v>
      </c>
    </row>
    <row r="1483" spans="28:30" x14ac:dyDescent="0.25">
      <c r="AB1483" s="46" t="s">
        <v>2642</v>
      </c>
      <c r="AC1483" s="46">
        <v>3</v>
      </c>
      <c r="AD1483" s="46" t="s">
        <v>3447</v>
      </c>
    </row>
    <row r="1484" spans="28:30" x14ac:dyDescent="0.25">
      <c r="AB1484" s="46" t="s">
        <v>2643</v>
      </c>
      <c r="AC1484" s="46">
        <v>6.1</v>
      </c>
      <c r="AD1484" s="46" t="s">
        <v>3448</v>
      </c>
    </row>
    <row r="1485" spans="28:30" x14ac:dyDescent="0.25">
      <c r="AB1485" s="46" t="s">
        <v>2644</v>
      </c>
      <c r="AC1485" s="46">
        <v>6.1</v>
      </c>
      <c r="AD1485" s="46" t="s">
        <v>3449</v>
      </c>
    </row>
    <row r="1486" spans="28:30" x14ac:dyDescent="0.25">
      <c r="AB1486" s="46" t="s">
        <v>2645</v>
      </c>
      <c r="AC1486" s="46">
        <v>6.1</v>
      </c>
      <c r="AD1486" s="46" t="s">
        <v>4306</v>
      </c>
    </row>
    <row r="1487" spans="28:30" x14ac:dyDescent="0.25">
      <c r="AB1487" s="46" t="s">
        <v>2646</v>
      </c>
      <c r="AC1487" s="46">
        <v>6.1</v>
      </c>
      <c r="AD1487" s="46" t="s">
        <v>3450</v>
      </c>
    </row>
    <row r="1488" spans="28:30" x14ac:dyDescent="0.25">
      <c r="AB1488" s="46" t="s">
        <v>2647</v>
      </c>
      <c r="AC1488" s="46">
        <v>6.1</v>
      </c>
      <c r="AD1488" s="46" t="s">
        <v>3451</v>
      </c>
    </row>
    <row r="1489" spans="28:30" x14ac:dyDescent="0.25">
      <c r="AB1489" s="46" t="s">
        <v>2648</v>
      </c>
      <c r="AC1489" s="46">
        <v>6.1</v>
      </c>
      <c r="AD1489" s="46" t="s">
        <v>4307</v>
      </c>
    </row>
    <row r="1490" spans="28:30" x14ac:dyDescent="0.25">
      <c r="AB1490" s="46" t="s">
        <v>2649</v>
      </c>
      <c r="AC1490" s="46">
        <v>6.1</v>
      </c>
      <c r="AD1490" s="46" t="s">
        <v>3452</v>
      </c>
    </row>
    <row r="1491" spans="28:30" x14ac:dyDescent="0.25">
      <c r="AB1491" s="46" t="s">
        <v>2650</v>
      </c>
      <c r="AC1491" s="46">
        <v>6.1</v>
      </c>
      <c r="AD1491" s="46" t="s">
        <v>3453</v>
      </c>
    </row>
    <row r="1492" spans="28:30" x14ac:dyDescent="0.25">
      <c r="AB1492" s="46" t="s">
        <v>2651</v>
      </c>
      <c r="AC1492" s="46">
        <v>6.1</v>
      </c>
      <c r="AD1492" s="46" t="s">
        <v>3454</v>
      </c>
    </row>
    <row r="1493" spans="28:30" x14ac:dyDescent="0.25">
      <c r="AB1493" s="46" t="s">
        <v>2652</v>
      </c>
      <c r="AC1493" s="46">
        <v>6.1</v>
      </c>
      <c r="AD1493" s="46" t="s">
        <v>3455</v>
      </c>
    </row>
    <row r="1494" spans="28:30" x14ac:dyDescent="0.25">
      <c r="AB1494" s="46" t="s">
        <v>2653</v>
      </c>
      <c r="AC1494" s="46">
        <v>8</v>
      </c>
      <c r="AD1494" s="46" t="s">
        <v>3456</v>
      </c>
    </row>
    <row r="1495" spans="28:30" x14ac:dyDescent="0.25">
      <c r="AB1495" s="46" t="s">
        <v>2654</v>
      </c>
      <c r="AC1495" s="46">
        <v>3</v>
      </c>
      <c r="AD1495" s="46" t="s">
        <v>3457</v>
      </c>
    </row>
    <row r="1496" spans="28:30" x14ac:dyDescent="0.25">
      <c r="AB1496" s="46" t="s">
        <v>2655</v>
      </c>
      <c r="AC1496" s="46">
        <v>5.0999999999999996</v>
      </c>
      <c r="AD1496" s="46" t="s">
        <v>3458</v>
      </c>
    </row>
    <row r="1497" spans="28:30" x14ac:dyDescent="0.25">
      <c r="AB1497" s="46" t="s">
        <v>2656</v>
      </c>
      <c r="AC1497" s="46">
        <v>8</v>
      </c>
      <c r="AD1497" s="46" t="s">
        <v>3459</v>
      </c>
    </row>
    <row r="1498" spans="28:30" x14ac:dyDescent="0.25">
      <c r="AB1498" s="46" t="s">
        <v>2657</v>
      </c>
      <c r="AC1498" s="46">
        <v>3</v>
      </c>
      <c r="AD1498" s="46" t="s">
        <v>3460</v>
      </c>
    </row>
    <row r="1499" spans="28:30" x14ac:dyDescent="0.25">
      <c r="AB1499" s="46" t="s">
        <v>2658</v>
      </c>
      <c r="AC1499" s="46">
        <v>6.1</v>
      </c>
      <c r="AD1499" s="46" t="s">
        <v>3461</v>
      </c>
    </row>
    <row r="1500" spans="28:30" x14ac:dyDescent="0.25">
      <c r="AB1500" s="46" t="s">
        <v>2659</v>
      </c>
      <c r="AC1500" s="46">
        <v>8</v>
      </c>
      <c r="AD1500" s="46" t="s">
        <v>3462</v>
      </c>
    </row>
    <row r="1501" spans="28:30" x14ac:dyDescent="0.25">
      <c r="AB1501" s="46" t="s">
        <v>2660</v>
      </c>
      <c r="AC1501" s="46">
        <v>8</v>
      </c>
      <c r="AD1501" s="46" t="s">
        <v>3463</v>
      </c>
    </row>
    <row r="1502" spans="28:30" x14ac:dyDescent="0.25">
      <c r="AB1502" s="46" t="s">
        <v>2661</v>
      </c>
      <c r="AC1502" s="46">
        <v>6.1</v>
      </c>
      <c r="AD1502" s="46" t="s">
        <v>3464</v>
      </c>
    </row>
    <row r="1503" spans="28:30" x14ac:dyDescent="0.25">
      <c r="AB1503" s="46" t="s">
        <v>2662</v>
      </c>
      <c r="AC1503" s="46">
        <v>6.1</v>
      </c>
      <c r="AD1503" s="46" t="s">
        <v>3465</v>
      </c>
    </row>
    <row r="1504" spans="28:30" x14ac:dyDescent="0.25">
      <c r="AB1504" s="46" t="s">
        <v>2663</v>
      </c>
      <c r="AC1504" s="46">
        <v>8</v>
      </c>
      <c r="AD1504" s="46" t="s">
        <v>3466</v>
      </c>
    </row>
    <row r="1505" spans="28:30" x14ac:dyDescent="0.25">
      <c r="AB1505" s="46" t="s">
        <v>2664</v>
      </c>
      <c r="AC1505" s="46">
        <v>8</v>
      </c>
      <c r="AD1505" s="46" t="s">
        <v>3467</v>
      </c>
    </row>
    <row r="1506" spans="28:30" x14ac:dyDescent="0.25">
      <c r="AB1506" s="46" t="s">
        <v>2665</v>
      </c>
      <c r="AC1506" s="46">
        <v>8</v>
      </c>
      <c r="AD1506" s="46" t="s">
        <v>3468</v>
      </c>
    </row>
    <row r="1507" spans="28:30" x14ac:dyDescent="0.25">
      <c r="AB1507" s="46" t="s">
        <v>2666</v>
      </c>
      <c r="AC1507" s="46">
        <v>8</v>
      </c>
      <c r="AD1507" s="46" t="s">
        <v>3469</v>
      </c>
    </row>
    <row r="1508" spans="28:30" x14ac:dyDescent="0.25">
      <c r="AB1508" s="46" t="s">
        <v>2667</v>
      </c>
      <c r="AC1508" s="46">
        <v>8</v>
      </c>
      <c r="AD1508" s="46" t="s">
        <v>3470</v>
      </c>
    </row>
    <row r="1509" spans="28:30" x14ac:dyDescent="0.25">
      <c r="AB1509" s="46" t="s">
        <v>2668</v>
      </c>
      <c r="AC1509" s="46">
        <v>6.1</v>
      </c>
      <c r="AD1509" s="46" t="s">
        <v>3471</v>
      </c>
    </row>
    <row r="1510" spans="28:30" x14ac:dyDescent="0.25">
      <c r="AB1510" s="46" t="s">
        <v>2669</v>
      </c>
      <c r="AC1510" s="46">
        <v>8</v>
      </c>
      <c r="AD1510" s="46" t="s">
        <v>3472</v>
      </c>
    </row>
    <row r="1511" spans="28:30" x14ac:dyDescent="0.25">
      <c r="AB1511" s="46" t="s">
        <v>2670</v>
      </c>
      <c r="AC1511" s="46">
        <v>3</v>
      </c>
      <c r="AD1511" s="46" t="s">
        <v>3473</v>
      </c>
    </row>
    <row r="1512" spans="28:30" x14ac:dyDescent="0.25">
      <c r="AB1512" s="46" t="s">
        <v>2671</v>
      </c>
      <c r="AC1512" s="46">
        <v>6.1</v>
      </c>
      <c r="AD1512" s="46" t="s">
        <v>3474</v>
      </c>
    </row>
    <row r="1513" spans="28:30" x14ac:dyDescent="0.25">
      <c r="AB1513" s="46" t="s">
        <v>2672</v>
      </c>
      <c r="AC1513" s="46">
        <v>6.1</v>
      </c>
      <c r="AD1513" s="46" t="s">
        <v>3475</v>
      </c>
    </row>
    <row r="1514" spans="28:30" x14ac:dyDescent="0.25">
      <c r="AB1514" s="46" t="s">
        <v>2673</v>
      </c>
      <c r="AC1514" s="46">
        <v>2.1</v>
      </c>
      <c r="AD1514" s="46" t="s">
        <v>3476</v>
      </c>
    </row>
    <row r="1515" spans="28:30" x14ac:dyDescent="0.25">
      <c r="AB1515" s="46" t="s">
        <v>2674</v>
      </c>
      <c r="AC1515" s="46">
        <v>6.1</v>
      </c>
      <c r="AD1515" s="46" t="s">
        <v>3477</v>
      </c>
    </row>
    <row r="1516" spans="28:30" x14ac:dyDescent="0.25">
      <c r="AB1516" s="46" t="s">
        <v>2675</v>
      </c>
      <c r="AC1516" s="46">
        <v>3</v>
      </c>
      <c r="AD1516" s="46" t="s">
        <v>3478</v>
      </c>
    </row>
    <row r="1517" spans="28:30" x14ac:dyDescent="0.25">
      <c r="AB1517" s="46" t="s">
        <v>2676</v>
      </c>
      <c r="AC1517" s="46">
        <v>6.1</v>
      </c>
      <c r="AD1517" s="46" t="s">
        <v>3479</v>
      </c>
    </row>
    <row r="1518" spans="28:30" x14ac:dyDescent="0.25">
      <c r="AB1518" s="46" t="s">
        <v>2677</v>
      </c>
      <c r="AC1518" s="46">
        <v>6.1</v>
      </c>
      <c r="AD1518" s="46" t="s">
        <v>3480</v>
      </c>
    </row>
    <row r="1519" spans="28:30" x14ac:dyDescent="0.25">
      <c r="AB1519" s="46" t="s">
        <v>2678</v>
      </c>
      <c r="AC1519" s="46">
        <v>3</v>
      </c>
      <c r="AD1519" s="46" t="s">
        <v>3481</v>
      </c>
    </row>
    <row r="1520" spans="28:30" x14ac:dyDescent="0.25">
      <c r="AB1520" s="46" t="s">
        <v>2679</v>
      </c>
      <c r="AC1520" s="46">
        <v>6.1</v>
      </c>
      <c r="AD1520" s="46" t="s">
        <v>3482</v>
      </c>
    </row>
    <row r="1521" spans="28:30" x14ac:dyDescent="0.25">
      <c r="AB1521" s="46" t="s">
        <v>2680</v>
      </c>
      <c r="AC1521" s="46">
        <v>3</v>
      </c>
      <c r="AD1521" s="46" t="s">
        <v>3483</v>
      </c>
    </row>
    <row r="1522" spans="28:30" x14ac:dyDescent="0.25">
      <c r="AB1522" s="46" t="s">
        <v>2681</v>
      </c>
      <c r="AC1522" s="46">
        <v>3</v>
      </c>
      <c r="AD1522" s="46" t="s">
        <v>3484</v>
      </c>
    </row>
    <row r="1523" spans="28:30" x14ac:dyDescent="0.25">
      <c r="AB1523" s="46" t="s">
        <v>2682</v>
      </c>
      <c r="AC1523" s="46">
        <v>3</v>
      </c>
      <c r="AD1523" s="46" t="s">
        <v>326</v>
      </c>
    </row>
    <row r="1524" spans="28:30" x14ac:dyDescent="0.25">
      <c r="AB1524" s="46" t="s">
        <v>2683</v>
      </c>
      <c r="AC1524" s="46">
        <v>3</v>
      </c>
      <c r="AD1524" s="46" t="s">
        <v>327</v>
      </c>
    </row>
    <row r="1525" spans="28:30" x14ac:dyDescent="0.25">
      <c r="AB1525" s="46" t="s">
        <v>2684</v>
      </c>
      <c r="AC1525" s="46">
        <v>8</v>
      </c>
      <c r="AD1525" s="46" t="s">
        <v>328</v>
      </c>
    </row>
    <row r="1526" spans="28:30" x14ac:dyDescent="0.25">
      <c r="AB1526" s="46" t="s">
        <v>2685</v>
      </c>
      <c r="AC1526" s="46">
        <v>6.1</v>
      </c>
      <c r="AD1526" s="46" t="s">
        <v>329</v>
      </c>
    </row>
    <row r="1527" spans="28:30" x14ac:dyDescent="0.25">
      <c r="AB1527" s="46" t="s">
        <v>2686</v>
      </c>
      <c r="AC1527" s="46">
        <v>2.2999999999999998</v>
      </c>
      <c r="AD1527" s="46" t="s">
        <v>330</v>
      </c>
    </row>
    <row r="1528" spans="28:30" x14ac:dyDescent="0.25">
      <c r="AB1528" s="46" t="s">
        <v>2687</v>
      </c>
      <c r="AC1528" s="46">
        <v>3</v>
      </c>
      <c r="AD1528" s="46" t="s">
        <v>331</v>
      </c>
    </row>
    <row r="1529" spans="28:30" x14ac:dyDescent="0.25">
      <c r="AB1529" s="46" t="s">
        <v>2688</v>
      </c>
      <c r="AC1529" s="46">
        <v>3</v>
      </c>
      <c r="AD1529" s="46" t="s">
        <v>332</v>
      </c>
    </row>
    <row r="1530" spans="28:30" x14ac:dyDescent="0.25">
      <c r="AB1530" s="46" t="s">
        <v>2689</v>
      </c>
      <c r="AC1530" s="46">
        <v>4.0999999999999996</v>
      </c>
      <c r="AD1530" s="46" t="s">
        <v>333</v>
      </c>
    </row>
    <row r="1531" spans="28:30" x14ac:dyDescent="0.25">
      <c r="AB1531" s="46" t="s">
        <v>2690</v>
      </c>
      <c r="AC1531" s="46">
        <v>3</v>
      </c>
      <c r="AD1531" s="46" t="s">
        <v>334</v>
      </c>
    </row>
    <row r="1532" spans="28:30" x14ac:dyDescent="0.25">
      <c r="AB1532" s="46" t="s">
        <v>2691</v>
      </c>
      <c r="AC1532" s="46">
        <v>6.1</v>
      </c>
      <c r="AD1532" s="46" t="s">
        <v>335</v>
      </c>
    </row>
    <row r="1533" spans="28:30" x14ac:dyDescent="0.25">
      <c r="AB1533" s="46" t="s">
        <v>2692</v>
      </c>
      <c r="AC1533" s="46">
        <v>4.2</v>
      </c>
      <c r="AD1533" s="46" t="s">
        <v>336</v>
      </c>
    </row>
    <row r="1534" spans="28:30" x14ac:dyDescent="0.25">
      <c r="AB1534" s="46" t="s">
        <v>2693</v>
      </c>
      <c r="AC1534" s="46">
        <v>4.2</v>
      </c>
      <c r="AD1534" s="46" t="s">
        <v>337</v>
      </c>
    </row>
    <row r="1535" spans="28:30" x14ac:dyDescent="0.25">
      <c r="AB1535" s="46" t="s">
        <v>2694</v>
      </c>
      <c r="AC1535" s="46">
        <v>5.0999999999999996</v>
      </c>
      <c r="AD1535" s="46" t="s">
        <v>338</v>
      </c>
    </row>
    <row r="1536" spans="28:30" x14ac:dyDescent="0.25">
      <c r="AB1536" s="46" t="s">
        <v>2695</v>
      </c>
      <c r="AC1536" s="46">
        <v>2.2999999999999998</v>
      </c>
      <c r="AD1536" s="46" t="s">
        <v>339</v>
      </c>
    </row>
    <row r="1537" spans="28:30" x14ac:dyDescent="0.25">
      <c r="AB1537" s="46" t="s">
        <v>2696</v>
      </c>
      <c r="AC1537" s="46">
        <v>6.1</v>
      </c>
      <c r="AD1537" s="46" t="s">
        <v>340</v>
      </c>
    </row>
    <row r="1538" spans="28:30" x14ac:dyDescent="0.25">
      <c r="AB1538" s="46" t="s">
        <v>2697</v>
      </c>
      <c r="AC1538" s="46">
        <v>3</v>
      </c>
      <c r="AD1538" s="46" t="s">
        <v>341</v>
      </c>
    </row>
    <row r="1539" spans="28:30" x14ac:dyDescent="0.25">
      <c r="AB1539" s="46" t="s">
        <v>2698</v>
      </c>
      <c r="AC1539" s="46">
        <v>4.0999999999999996</v>
      </c>
      <c r="AD1539" s="46" t="s">
        <v>342</v>
      </c>
    </row>
    <row r="1540" spans="28:30" x14ac:dyDescent="0.25">
      <c r="AB1540" s="46" t="s">
        <v>2699</v>
      </c>
      <c r="AC1540" s="46">
        <v>4.0999999999999996</v>
      </c>
      <c r="AD1540" s="46" t="s">
        <v>343</v>
      </c>
    </row>
    <row r="1541" spans="28:30" x14ac:dyDescent="0.25">
      <c r="AB1541" s="46" t="s">
        <v>2700</v>
      </c>
      <c r="AC1541" s="46">
        <v>4.0999999999999996</v>
      </c>
      <c r="AD1541" s="46" t="s">
        <v>4308</v>
      </c>
    </row>
    <row r="1542" spans="28:30" x14ac:dyDescent="0.25">
      <c r="AB1542" s="46" t="s">
        <v>2701</v>
      </c>
      <c r="AC1542" s="46">
        <v>6.1</v>
      </c>
      <c r="AD1542" s="46" t="s">
        <v>344</v>
      </c>
    </row>
    <row r="1543" spans="28:30" x14ac:dyDescent="0.25">
      <c r="AB1543" s="46" t="s">
        <v>2702</v>
      </c>
      <c r="AC1543" s="46">
        <v>3</v>
      </c>
      <c r="AD1543" s="46" t="s">
        <v>345</v>
      </c>
    </row>
    <row r="1544" spans="28:30" x14ac:dyDescent="0.25">
      <c r="AB1544" s="46" t="s">
        <v>2703</v>
      </c>
      <c r="AC1544" s="46">
        <v>3</v>
      </c>
      <c r="AD1544" s="46" t="s">
        <v>346</v>
      </c>
    </row>
    <row r="1545" spans="28:30" x14ac:dyDescent="0.25">
      <c r="AB1545" s="46" t="s">
        <v>2704</v>
      </c>
      <c r="AC1545" s="46">
        <v>8</v>
      </c>
      <c r="AD1545" s="46" t="s">
        <v>347</v>
      </c>
    </row>
    <row r="1546" spans="28:30" x14ac:dyDescent="0.25">
      <c r="AB1546" s="46" t="s">
        <v>2705</v>
      </c>
      <c r="AC1546" s="46">
        <v>8</v>
      </c>
      <c r="AD1546" s="46" t="s">
        <v>348</v>
      </c>
    </row>
    <row r="1547" spans="28:30" x14ac:dyDescent="0.25">
      <c r="AB1547" s="46" t="s">
        <v>2706</v>
      </c>
      <c r="AC1547" s="46">
        <v>6.1</v>
      </c>
      <c r="AD1547" s="46" t="s">
        <v>349</v>
      </c>
    </row>
    <row r="1548" spans="28:30" x14ac:dyDescent="0.25">
      <c r="AB1548" s="46" t="s">
        <v>2707</v>
      </c>
      <c r="AC1548" s="46">
        <v>6.1</v>
      </c>
      <c r="AD1548" s="46" t="s">
        <v>350</v>
      </c>
    </row>
    <row r="1549" spans="28:30" x14ac:dyDescent="0.25">
      <c r="AB1549" s="46" t="s">
        <v>2708</v>
      </c>
      <c r="AC1549" s="46">
        <v>8</v>
      </c>
      <c r="AD1549" s="46" t="s">
        <v>351</v>
      </c>
    </row>
    <row r="1550" spans="28:30" x14ac:dyDescent="0.25">
      <c r="AB1550" s="46" t="s">
        <v>2709</v>
      </c>
      <c r="AC1550" s="46">
        <v>6.1</v>
      </c>
      <c r="AD1550" s="46" t="s">
        <v>352</v>
      </c>
    </row>
    <row r="1551" spans="28:30" x14ac:dyDescent="0.25">
      <c r="AB1551" s="46" t="s">
        <v>2710</v>
      </c>
      <c r="AC1551" s="46">
        <v>5.0999999999999996</v>
      </c>
      <c r="AD1551" s="46" t="s">
        <v>353</v>
      </c>
    </row>
    <row r="1552" spans="28:30" x14ac:dyDescent="0.25">
      <c r="AB1552" s="46" t="s">
        <v>2711</v>
      </c>
      <c r="AC1552" s="46">
        <v>6.1</v>
      </c>
      <c r="AD1552" s="46" t="s">
        <v>354</v>
      </c>
    </row>
    <row r="1553" spans="28:30" x14ac:dyDescent="0.25">
      <c r="AB1553" s="46" t="s">
        <v>2712</v>
      </c>
      <c r="AC1553" s="46">
        <v>8</v>
      </c>
      <c r="AD1553" s="46" t="s">
        <v>355</v>
      </c>
    </row>
    <row r="1554" spans="28:30" x14ac:dyDescent="0.25">
      <c r="AB1554" s="46" t="s">
        <v>2713</v>
      </c>
      <c r="AC1554" s="46">
        <v>8</v>
      </c>
      <c r="AD1554" s="46" t="s">
        <v>356</v>
      </c>
    </row>
    <row r="1555" spans="28:30" x14ac:dyDescent="0.25">
      <c r="AB1555" s="46" t="s">
        <v>2714</v>
      </c>
      <c r="AC1555" s="46">
        <v>8</v>
      </c>
      <c r="AD1555" s="46" t="s">
        <v>357</v>
      </c>
    </row>
    <row r="1556" spans="28:30" x14ac:dyDescent="0.25">
      <c r="AB1556" s="46" t="s">
        <v>2715</v>
      </c>
      <c r="AC1556" s="46">
        <v>8</v>
      </c>
      <c r="AD1556" s="46" t="s">
        <v>358</v>
      </c>
    </row>
    <row r="1557" spans="28:30" x14ac:dyDescent="0.25">
      <c r="AB1557" s="46" t="s">
        <v>2716</v>
      </c>
      <c r="AC1557" s="46">
        <v>8</v>
      </c>
      <c r="AD1557" s="46" t="s">
        <v>359</v>
      </c>
    </row>
    <row r="1558" spans="28:30" x14ac:dyDescent="0.25">
      <c r="AB1558" s="46" t="s">
        <v>2717</v>
      </c>
      <c r="AC1558" s="46">
        <v>8</v>
      </c>
      <c r="AD1558" s="46" t="s">
        <v>360</v>
      </c>
    </row>
    <row r="1559" spans="28:30" x14ac:dyDescent="0.25">
      <c r="AB1559" s="46" t="s">
        <v>2718</v>
      </c>
      <c r="AC1559" s="46">
        <v>8</v>
      </c>
      <c r="AD1559" s="46" t="s">
        <v>361</v>
      </c>
    </row>
    <row r="1560" spans="28:30" x14ac:dyDescent="0.25">
      <c r="AB1560" s="46" t="s">
        <v>2719</v>
      </c>
      <c r="AC1560" s="46">
        <v>8</v>
      </c>
      <c r="AD1560" s="46" t="s">
        <v>362</v>
      </c>
    </row>
    <row r="1561" spans="28:30" x14ac:dyDescent="0.25">
      <c r="AB1561" s="46" t="s">
        <v>2720</v>
      </c>
      <c r="AC1561" s="46">
        <v>8</v>
      </c>
      <c r="AD1561" s="46" t="s">
        <v>363</v>
      </c>
    </row>
    <row r="1562" spans="28:30" x14ac:dyDescent="0.25">
      <c r="AB1562" s="46" t="s">
        <v>2721</v>
      </c>
      <c r="AC1562" s="46">
        <v>8</v>
      </c>
      <c r="AD1562" s="46" t="s">
        <v>362</v>
      </c>
    </row>
    <row r="1563" spans="28:30" x14ac:dyDescent="0.25">
      <c r="AB1563" s="46" t="s">
        <v>2722</v>
      </c>
      <c r="AC1563" s="46">
        <v>8</v>
      </c>
      <c r="AD1563" s="46" t="s">
        <v>363</v>
      </c>
    </row>
    <row r="1564" spans="28:30" x14ac:dyDescent="0.25">
      <c r="AB1564" s="46" t="s">
        <v>2723</v>
      </c>
      <c r="AC1564" s="46">
        <v>6.1</v>
      </c>
      <c r="AD1564" s="46" t="s">
        <v>364</v>
      </c>
    </row>
    <row r="1565" spans="28:30" x14ac:dyDescent="0.25">
      <c r="AB1565" s="46" t="s">
        <v>2724</v>
      </c>
      <c r="AC1565" s="46">
        <v>6.1</v>
      </c>
      <c r="AD1565" s="46" t="s">
        <v>365</v>
      </c>
    </row>
    <row r="1566" spans="28:30" x14ac:dyDescent="0.25">
      <c r="AB1566" s="46" t="s">
        <v>2725</v>
      </c>
      <c r="AC1566" s="46">
        <v>6.1</v>
      </c>
      <c r="AD1566" s="46" t="s">
        <v>366</v>
      </c>
    </row>
    <row r="1567" spans="28:30" x14ac:dyDescent="0.25">
      <c r="AB1567" s="46" t="s">
        <v>2726</v>
      </c>
      <c r="AC1567" s="46">
        <v>9</v>
      </c>
      <c r="AD1567" s="46" t="s">
        <v>4309</v>
      </c>
    </row>
    <row r="1568" spans="28:30" x14ac:dyDescent="0.25">
      <c r="AB1568" s="46" t="s">
        <v>2727</v>
      </c>
      <c r="AC1568" s="46">
        <v>2.2000000000000002</v>
      </c>
      <c r="AD1568" s="46" t="s">
        <v>367</v>
      </c>
    </row>
    <row r="1569" spans="28:30" x14ac:dyDescent="0.25">
      <c r="AB1569" s="46" t="s">
        <v>2728</v>
      </c>
      <c r="AC1569" s="46">
        <v>2.2000000000000002</v>
      </c>
      <c r="AD1569" s="46" t="s">
        <v>4310</v>
      </c>
    </row>
    <row r="1570" spans="28:30" x14ac:dyDescent="0.25">
      <c r="AB1570" s="46" t="s">
        <v>2729</v>
      </c>
      <c r="AC1570" s="46">
        <v>2.1</v>
      </c>
      <c r="AD1570" s="46" t="s">
        <v>368</v>
      </c>
    </row>
    <row r="1571" spans="28:30" x14ac:dyDescent="0.25">
      <c r="AB1571" s="46" t="s">
        <v>2730</v>
      </c>
      <c r="AC1571" s="46">
        <v>2.2000000000000002</v>
      </c>
      <c r="AD1571" s="46" t="s">
        <v>4311</v>
      </c>
    </row>
    <row r="1572" spans="28:30" x14ac:dyDescent="0.25">
      <c r="AB1572" s="46" t="s">
        <v>2731</v>
      </c>
      <c r="AC1572" s="46">
        <v>3</v>
      </c>
      <c r="AD1572" s="46" t="s">
        <v>369</v>
      </c>
    </row>
    <row r="1573" spans="28:30" x14ac:dyDescent="0.25">
      <c r="AB1573" s="46" t="s">
        <v>2732</v>
      </c>
      <c r="AC1573" s="46">
        <v>8</v>
      </c>
      <c r="AD1573" s="46" t="s">
        <v>370</v>
      </c>
    </row>
    <row r="1574" spans="28:30" x14ac:dyDescent="0.25">
      <c r="AB1574" s="46" t="s">
        <v>2733</v>
      </c>
      <c r="AC1574" s="46">
        <v>6.1</v>
      </c>
      <c r="AD1574" s="46" t="s">
        <v>371</v>
      </c>
    </row>
    <row r="1575" spans="28:30" x14ac:dyDescent="0.25">
      <c r="AB1575" s="46" t="s">
        <v>2734</v>
      </c>
      <c r="AC1575" s="46">
        <v>6.1</v>
      </c>
      <c r="AD1575" s="46" t="s">
        <v>372</v>
      </c>
    </row>
    <row r="1576" spans="28:30" x14ac:dyDescent="0.25">
      <c r="AB1576" s="46" t="s">
        <v>2735</v>
      </c>
      <c r="AC1576" s="46">
        <v>3</v>
      </c>
      <c r="AD1576" s="46" t="s">
        <v>373</v>
      </c>
    </row>
    <row r="1577" spans="28:30" x14ac:dyDescent="0.25">
      <c r="AB1577" s="46" t="s">
        <v>2736</v>
      </c>
      <c r="AC1577" s="46">
        <v>3</v>
      </c>
      <c r="AD1577" s="46" t="s">
        <v>374</v>
      </c>
    </row>
    <row r="1578" spans="28:30" x14ac:dyDescent="0.25">
      <c r="AB1578" s="46" t="s">
        <v>2737</v>
      </c>
      <c r="AC1578" s="46">
        <v>6.1</v>
      </c>
      <c r="AD1578" s="46" t="s">
        <v>375</v>
      </c>
    </row>
    <row r="1579" spans="28:30" x14ac:dyDescent="0.25">
      <c r="AB1579" s="46" t="s">
        <v>2738</v>
      </c>
      <c r="AC1579" s="46">
        <v>3</v>
      </c>
      <c r="AD1579" s="46" t="s">
        <v>376</v>
      </c>
    </row>
    <row r="1580" spans="28:30" x14ac:dyDescent="0.25">
      <c r="AB1580" s="46" t="s">
        <v>2739</v>
      </c>
      <c r="AC1580" s="46">
        <v>6.1</v>
      </c>
      <c r="AD1580" s="46" t="s">
        <v>377</v>
      </c>
    </row>
    <row r="1581" spans="28:30" x14ac:dyDescent="0.25">
      <c r="AB1581" s="46" t="s">
        <v>2740</v>
      </c>
      <c r="AC1581" s="46">
        <v>3</v>
      </c>
      <c r="AD1581" s="46" t="s">
        <v>378</v>
      </c>
    </row>
    <row r="1582" spans="28:30" x14ac:dyDescent="0.25">
      <c r="AB1582" s="46" t="s">
        <v>2741</v>
      </c>
      <c r="AC1582" s="46">
        <v>3</v>
      </c>
      <c r="AD1582" s="46" t="s">
        <v>379</v>
      </c>
    </row>
    <row r="1583" spans="28:30" x14ac:dyDescent="0.25">
      <c r="AB1583" s="46" t="s">
        <v>2742</v>
      </c>
      <c r="AC1583" s="46">
        <v>3</v>
      </c>
      <c r="AD1583" s="46" t="s">
        <v>4312</v>
      </c>
    </row>
    <row r="1584" spans="28:30" x14ac:dyDescent="0.25">
      <c r="AB1584" s="46" t="s">
        <v>2743</v>
      </c>
      <c r="AC1584" s="46">
        <v>3</v>
      </c>
      <c r="AD1584" s="46" t="s">
        <v>380</v>
      </c>
    </row>
    <row r="1585" spans="28:30" x14ac:dyDescent="0.25">
      <c r="AB1585" s="46" t="s">
        <v>2744</v>
      </c>
      <c r="AC1585" s="46">
        <v>3</v>
      </c>
      <c r="AD1585" s="46" t="s">
        <v>381</v>
      </c>
    </row>
    <row r="1586" spans="28:30" x14ac:dyDescent="0.25">
      <c r="AB1586" s="46" t="s">
        <v>2745</v>
      </c>
      <c r="AC1586" s="46">
        <v>3</v>
      </c>
      <c r="AD1586" s="46" t="s">
        <v>382</v>
      </c>
    </row>
    <row r="1587" spans="28:30" x14ac:dyDescent="0.25">
      <c r="AB1587" s="46" t="s">
        <v>2746</v>
      </c>
      <c r="AC1587" s="46">
        <v>8</v>
      </c>
      <c r="AD1587" s="46" t="s">
        <v>383</v>
      </c>
    </row>
    <row r="1588" spans="28:30" x14ac:dyDescent="0.25">
      <c r="AB1588" s="46" t="s">
        <v>2747</v>
      </c>
      <c r="AC1588" s="46">
        <v>3</v>
      </c>
      <c r="AD1588" s="46" t="s">
        <v>384</v>
      </c>
    </row>
    <row r="1589" spans="28:30" x14ac:dyDescent="0.25">
      <c r="AB1589" s="46" t="s">
        <v>2748</v>
      </c>
      <c r="AC1589" s="46">
        <v>3</v>
      </c>
      <c r="AD1589" s="46" t="s">
        <v>385</v>
      </c>
    </row>
    <row r="1590" spans="28:30" x14ac:dyDescent="0.25">
      <c r="AB1590" s="46" t="s">
        <v>2749</v>
      </c>
      <c r="AC1590" s="46">
        <v>3</v>
      </c>
      <c r="AD1590" s="46" t="s">
        <v>386</v>
      </c>
    </row>
    <row r="1591" spans="28:30" x14ac:dyDescent="0.25">
      <c r="AB1591" s="46" t="s">
        <v>2750</v>
      </c>
      <c r="AC1591" s="46">
        <v>4.0999999999999996</v>
      </c>
      <c r="AD1591" s="46" t="s">
        <v>387</v>
      </c>
    </row>
    <row r="1592" spans="28:30" x14ac:dyDescent="0.25">
      <c r="AB1592" s="46" t="s">
        <v>2751</v>
      </c>
      <c r="AC1592" s="46">
        <v>4.3</v>
      </c>
      <c r="AD1592" s="46" t="s">
        <v>388</v>
      </c>
    </row>
    <row r="1593" spans="28:30" x14ac:dyDescent="0.25">
      <c r="AB1593" s="46" t="s">
        <v>2752</v>
      </c>
      <c r="AC1593" s="46">
        <v>5.0999999999999996</v>
      </c>
      <c r="AD1593" s="46" t="s">
        <v>389</v>
      </c>
    </row>
    <row r="1594" spans="28:30" x14ac:dyDescent="0.25">
      <c r="AB1594" s="46" t="s">
        <v>2753</v>
      </c>
      <c r="AC1594" s="46">
        <v>5.0999999999999996</v>
      </c>
      <c r="AD1594" s="46" t="s">
        <v>390</v>
      </c>
    </row>
    <row r="1595" spans="28:30" x14ac:dyDescent="0.25">
      <c r="AB1595" s="46" t="s">
        <v>2754</v>
      </c>
      <c r="AC1595" s="46">
        <v>6.1</v>
      </c>
      <c r="AD1595" s="46" t="s">
        <v>391</v>
      </c>
    </row>
    <row r="1596" spans="28:30" x14ac:dyDescent="0.25">
      <c r="AB1596" s="46" t="s">
        <v>2755</v>
      </c>
      <c r="AC1596" s="46">
        <v>6.1</v>
      </c>
      <c r="AD1596" s="46" t="s">
        <v>392</v>
      </c>
    </row>
    <row r="1597" spans="28:30" x14ac:dyDescent="0.25">
      <c r="AB1597" s="46" t="s">
        <v>2756</v>
      </c>
      <c r="AC1597" s="46">
        <v>6.1</v>
      </c>
      <c r="AD1597" s="46" t="s">
        <v>393</v>
      </c>
    </row>
    <row r="1598" spans="28:30" x14ac:dyDescent="0.25">
      <c r="AB1598" s="46" t="s">
        <v>2757</v>
      </c>
      <c r="AC1598" s="46">
        <v>6.1</v>
      </c>
      <c r="AD1598" s="46" t="s">
        <v>3569</v>
      </c>
    </row>
    <row r="1599" spans="28:30" x14ac:dyDescent="0.25">
      <c r="AB1599" s="46" t="s">
        <v>2758</v>
      </c>
      <c r="AC1599" s="46">
        <v>6.1</v>
      </c>
      <c r="AD1599" s="46" t="s">
        <v>3570</v>
      </c>
    </row>
    <row r="1600" spans="28:30" x14ac:dyDescent="0.25">
      <c r="AB1600" s="46" t="s">
        <v>2759</v>
      </c>
      <c r="AC1600" s="46">
        <v>6.1</v>
      </c>
      <c r="AD1600" s="46" t="s">
        <v>3571</v>
      </c>
    </row>
    <row r="1601" spans="28:30" x14ac:dyDescent="0.25">
      <c r="AB1601" s="46" t="s">
        <v>2760</v>
      </c>
      <c r="AC1601" s="46">
        <v>6.1</v>
      </c>
      <c r="AD1601" s="46" t="s">
        <v>3572</v>
      </c>
    </row>
    <row r="1602" spans="28:30" x14ac:dyDescent="0.25">
      <c r="AB1602" s="46" t="s">
        <v>2761</v>
      </c>
      <c r="AC1602" s="46">
        <v>6.1</v>
      </c>
      <c r="AD1602" s="46" t="s">
        <v>3573</v>
      </c>
    </row>
    <row r="1603" spans="28:30" x14ac:dyDescent="0.25">
      <c r="AB1603" s="46" t="s">
        <v>2762</v>
      </c>
      <c r="AC1603" s="46">
        <v>6.1</v>
      </c>
      <c r="AD1603" s="46" t="s">
        <v>3574</v>
      </c>
    </row>
    <row r="1604" spans="28:30" x14ac:dyDescent="0.25">
      <c r="AB1604" s="46" t="s">
        <v>2763</v>
      </c>
      <c r="AC1604" s="46">
        <v>6.1</v>
      </c>
      <c r="AD1604" s="46" t="s">
        <v>3575</v>
      </c>
    </row>
    <row r="1605" spans="28:30" x14ac:dyDescent="0.25">
      <c r="AB1605" s="46" t="s">
        <v>2764</v>
      </c>
      <c r="AC1605" s="46">
        <v>6.1</v>
      </c>
      <c r="AD1605" s="46" t="s">
        <v>3576</v>
      </c>
    </row>
    <row r="1606" spans="28:30" x14ac:dyDescent="0.25">
      <c r="AB1606" s="46" t="s">
        <v>2765</v>
      </c>
      <c r="AC1606" s="46">
        <v>6.1</v>
      </c>
      <c r="AD1606" s="46" t="s">
        <v>3577</v>
      </c>
    </row>
    <row r="1607" spans="28:30" x14ac:dyDescent="0.25">
      <c r="AB1607" s="46" t="s">
        <v>2766</v>
      </c>
      <c r="AC1607" s="46">
        <v>6.1</v>
      </c>
      <c r="AD1607" s="46" t="s">
        <v>4145</v>
      </c>
    </row>
    <row r="1608" spans="28:30" x14ac:dyDescent="0.25">
      <c r="AB1608" s="46" t="s">
        <v>2767</v>
      </c>
      <c r="AC1608" s="46">
        <v>6.1</v>
      </c>
      <c r="AD1608" s="46" t="s">
        <v>3578</v>
      </c>
    </row>
    <row r="1609" spans="28:30" x14ac:dyDescent="0.25">
      <c r="AB1609" s="46" t="s">
        <v>2768</v>
      </c>
      <c r="AC1609" s="46">
        <v>6.1</v>
      </c>
      <c r="AD1609" s="46" t="s">
        <v>3579</v>
      </c>
    </row>
    <row r="1610" spans="28:30" x14ac:dyDescent="0.25">
      <c r="AB1610" s="46" t="s">
        <v>2769</v>
      </c>
      <c r="AC1610" s="46">
        <v>6.1</v>
      </c>
      <c r="AD1610" s="46" t="s">
        <v>3580</v>
      </c>
    </row>
    <row r="1611" spans="28:30" x14ac:dyDescent="0.25">
      <c r="AB1611" s="46" t="s">
        <v>2770</v>
      </c>
      <c r="AC1611" s="46">
        <v>6.1</v>
      </c>
      <c r="AD1611" s="46" t="s">
        <v>3581</v>
      </c>
    </row>
    <row r="1612" spans="28:30" x14ac:dyDescent="0.25">
      <c r="AB1612" s="46" t="s">
        <v>2771</v>
      </c>
      <c r="AC1612" s="46">
        <v>6.1</v>
      </c>
      <c r="AD1612" s="46" t="s">
        <v>3582</v>
      </c>
    </row>
    <row r="1613" spans="28:30" x14ac:dyDescent="0.25">
      <c r="AB1613" s="46" t="s">
        <v>2772</v>
      </c>
      <c r="AC1613" s="46">
        <v>6.1</v>
      </c>
      <c r="AD1613" s="46" t="s">
        <v>3583</v>
      </c>
    </row>
    <row r="1614" spans="28:30" x14ac:dyDescent="0.25">
      <c r="AB1614" s="46" t="s">
        <v>2773</v>
      </c>
      <c r="AC1614" s="46">
        <v>6.1</v>
      </c>
      <c r="AD1614" s="46" t="s">
        <v>3584</v>
      </c>
    </row>
    <row r="1615" spans="28:30" x14ac:dyDescent="0.25">
      <c r="AB1615" s="46" t="s">
        <v>2774</v>
      </c>
      <c r="AC1615" s="46">
        <v>6.1</v>
      </c>
      <c r="AD1615" s="46" t="s">
        <v>3585</v>
      </c>
    </row>
    <row r="1616" spans="28:30" x14ac:dyDescent="0.25">
      <c r="AB1616" s="46" t="s">
        <v>2775</v>
      </c>
      <c r="AC1616" s="46">
        <v>6.1</v>
      </c>
      <c r="AD1616" s="46" t="s">
        <v>3586</v>
      </c>
    </row>
    <row r="1617" spans="28:30" x14ac:dyDescent="0.25">
      <c r="AB1617" s="46" t="s">
        <v>2776</v>
      </c>
      <c r="AC1617" s="46">
        <v>6.1</v>
      </c>
      <c r="AD1617" s="46" t="s">
        <v>3587</v>
      </c>
    </row>
    <row r="1618" spans="28:30" x14ac:dyDescent="0.25">
      <c r="AB1618" s="46" t="s">
        <v>2777</v>
      </c>
      <c r="AC1618" s="46">
        <v>6.1</v>
      </c>
      <c r="AD1618" s="46" t="s">
        <v>3588</v>
      </c>
    </row>
    <row r="1619" spans="28:30" x14ac:dyDescent="0.25">
      <c r="AB1619" s="46" t="s">
        <v>2778</v>
      </c>
      <c r="AC1619" s="46">
        <v>8</v>
      </c>
      <c r="AD1619" s="46" t="s">
        <v>3589</v>
      </c>
    </row>
    <row r="1620" spans="28:30" x14ac:dyDescent="0.25">
      <c r="AB1620" s="46" t="s">
        <v>2779</v>
      </c>
      <c r="AC1620" s="46">
        <v>6.1</v>
      </c>
      <c r="AD1620" s="46" t="s">
        <v>3590</v>
      </c>
    </row>
    <row r="1621" spans="28:30" x14ac:dyDescent="0.25">
      <c r="AB1621" s="46" t="s">
        <v>2780</v>
      </c>
      <c r="AC1621" s="46">
        <v>8</v>
      </c>
      <c r="AD1621" s="46" t="s">
        <v>67</v>
      </c>
    </row>
    <row r="1622" spans="28:30" x14ac:dyDescent="0.25">
      <c r="AB1622" s="46" t="s">
        <v>2781</v>
      </c>
      <c r="AC1622" s="46">
        <v>6.1</v>
      </c>
      <c r="AD1622" s="46" t="s">
        <v>3591</v>
      </c>
    </row>
    <row r="1623" spans="28:30" x14ac:dyDescent="0.25">
      <c r="AB1623" s="46" t="s">
        <v>2782</v>
      </c>
      <c r="AC1623" s="46">
        <v>6.1</v>
      </c>
      <c r="AD1623" s="46" t="s">
        <v>3592</v>
      </c>
    </row>
    <row r="1624" spans="28:30" x14ac:dyDescent="0.25">
      <c r="AB1624" s="46" t="s">
        <v>2783</v>
      </c>
      <c r="AC1624" s="46">
        <v>2.2999999999999998</v>
      </c>
      <c r="AD1624" s="46" t="s">
        <v>3593</v>
      </c>
    </row>
    <row r="1625" spans="28:30" x14ac:dyDescent="0.25">
      <c r="AB1625" s="46" t="s">
        <v>2784</v>
      </c>
      <c r="AC1625" s="46">
        <v>8</v>
      </c>
      <c r="AD1625" s="46" t="s">
        <v>3594</v>
      </c>
    </row>
    <row r="1626" spans="28:30" x14ac:dyDescent="0.25">
      <c r="AB1626" s="46" t="s">
        <v>2785</v>
      </c>
      <c r="AC1626" s="46">
        <v>8</v>
      </c>
      <c r="AD1626" s="46" t="s">
        <v>4313</v>
      </c>
    </row>
    <row r="1627" spans="28:30" x14ac:dyDescent="0.25">
      <c r="AB1627" s="46" t="s">
        <v>2786</v>
      </c>
      <c r="AC1627" s="46">
        <v>8</v>
      </c>
      <c r="AD1627" s="46" t="s">
        <v>3595</v>
      </c>
    </row>
    <row r="1628" spans="28:30" x14ac:dyDescent="0.25">
      <c r="AB1628" s="46" t="s">
        <v>2787</v>
      </c>
      <c r="AC1628" s="46">
        <v>8</v>
      </c>
      <c r="AD1628" s="46" t="s">
        <v>3596</v>
      </c>
    </row>
    <row r="1629" spans="28:30" x14ac:dyDescent="0.25">
      <c r="AB1629" s="46" t="s">
        <v>2788</v>
      </c>
      <c r="AC1629" s="46">
        <v>8</v>
      </c>
      <c r="AD1629" s="46" t="s">
        <v>3597</v>
      </c>
    </row>
    <row r="1630" spans="28:30" x14ac:dyDescent="0.25">
      <c r="AB1630" s="46" t="s">
        <v>2789</v>
      </c>
      <c r="AC1630" s="46">
        <v>8</v>
      </c>
      <c r="AD1630" s="46" t="s">
        <v>3598</v>
      </c>
    </row>
    <row r="1631" spans="28:30" x14ac:dyDescent="0.25">
      <c r="AB1631" s="46" t="s">
        <v>2790</v>
      </c>
      <c r="AC1631" s="46">
        <v>8</v>
      </c>
      <c r="AD1631" s="46" t="s">
        <v>3599</v>
      </c>
    </row>
    <row r="1632" spans="28:30" x14ac:dyDescent="0.25">
      <c r="AB1632" s="46" t="s">
        <v>2791</v>
      </c>
      <c r="AC1632" s="46">
        <v>3</v>
      </c>
      <c r="AD1632" s="46" t="s">
        <v>3600</v>
      </c>
    </row>
    <row r="1633" spans="28:30" x14ac:dyDescent="0.25">
      <c r="AB1633" s="46" t="s">
        <v>2792</v>
      </c>
      <c r="AC1633" s="46">
        <v>8</v>
      </c>
      <c r="AD1633" s="46" t="s">
        <v>3601</v>
      </c>
    </row>
    <row r="1634" spans="28:30" x14ac:dyDescent="0.25">
      <c r="AB1634" s="46" t="s">
        <v>2793</v>
      </c>
      <c r="AC1634" s="46">
        <v>8</v>
      </c>
      <c r="AD1634" s="46" t="s">
        <v>3602</v>
      </c>
    </row>
    <row r="1635" spans="28:30" x14ac:dyDescent="0.25">
      <c r="AB1635" s="46" t="s">
        <v>2794</v>
      </c>
      <c r="AC1635" s="46">
        <v>4.0999999999999996</v>
      </c>
      <c r="AD1635" s="46" t="s">
        <v>3603</v>
      </c>
    </row>
    <row r="1636" spans="28:30" x14ac:dyDescent="0.25">
      <c r="AB1636" s="46" t="s">
        <v>2795</v>
      </c>
      <c r="AC1636" s="46">
        <v>6.1</v>
      </c>
      <c r="AD1636" s="46" t="s">
        <v>3604</v>
      </c>
    </row>
    <row r="1637" spans="28:30" x14ac:dyDescent="0.25">
      <c r="AB1637" s="46" t="s">
        <v>2796</v>
      </c>
      <c r="AC1637" s="46">
        <v>6.1</v>
      </c>
      <c r="AD1637" s="46" t="s">
        <v>3605</v>
      </c>
    </row>
    <row r="1638" spans="28:30" x14ac:dyDescent="0.25">
      <c r="AB1638" s="46" t="s">
        <v>2797</v>
      </c>
      <c r="AC1638" s="46">
        <v>6.1</v>
      </c>
      <c r="AD1638" s="46" t="s">
        <v>4314</v>
      </c>
    </row>
    <row r="1639" spans="28:30" x14ac:dyDescent="0.25">
      <c r="AB1639" s="46" t="s">
        <v>2798</v>
      </c>
      <c r="AC1639" s="46">
        <v>8</v>
      </c>
      <c r="AD1639" s="46" t="s">
        <v>3606</v>
      </c>
    </row>
    <row r="1640" spans="28:30" x14ac:dyDescent="0.25">
      <c r="AB1640" s="46" t="s">
        <v>2799</v>
      </c>
      <c r="AC1640" s="46">
        <v>8</v>
      </c>
      <c r="AD1640" s="46" t="s">
        <v>3607</v>
      </c>
    </row>
    <row r="1641" spans="28:30" x14ac:dyDescent="0.25">
      <c r="AB1641" s="46" t="s">
        <v>2800</v>
      </c>
      <c r="AC1641" s="46">
        <v>8</v>
      </c>
      <c r="AD1641" s="46" t="s">
        <v>3608</v>
      </c>
    </row>
    <row r="1642" spans="28:30" x14ac:dyDescent="0.25">
      <c r="AB1642" s="46" t="s">
        <v>2801</v>
      </c>
      <c r="AC1642" s="46">
        <v>8</v>
      </c>
      <c r="AD1642" s="46" t="s">
        <v>3609</v>
      </c>
    </row>
    <row r="1643" spans="28:30" x14ac:dyDescent="0.25">
      <c r="AB1643" s="46" t="s">
        <v>2802</v>
      </c>
      <c r="AC1643" s="46">
        <v>8</v>
      </c>
      <c r="AD1643" s="46" t="s">
        <v>3610</v>
      </c>
    </row>
    <row r="1644" spans="28:30" x14ac:dyDescent="0.25">
      <c r="AB1644" s="46" t="s">
        <v>2803</v>
      </c>
      <c r="AC1644" s="46">
        <v>8</v>
      </c>
      <c r="AD1644" s="46" t="s">
        <v>3611</v>
      </c>
    </row>
    <row r="1645" spans="28:30" x14ac:dyDescent="0.25">
      <c r="AB1645" s="46" t="s">
        <v>2804</v>
      </c>
      <c r="AC1645" s="46">
        <v>3</v>
      </c>
      <c r="AD1645" s="46" t="s">
        <v>3612</v>
      </c>
    </row>
    <row r="1646" spans="28:30" x14ac:dyDescent="0.25">
      <c r="AB1646" s="46" t="s">
        <v>2805</v>
      </c>
      <c r="AC1646" s="46">
        <v>3</v>
      </c>
      <c r="AD1646" s="46" t="s">
        <v>3613</v>
      </c>
    </row>
    <row r="1647" spans="28:30" x14ac:dyDescent="0.25">
      <c r="AB1647" s="46" t="s">
        <v>2806</v>
      </c>
      <c r="AC1647" s="46">
        <v>3</v>
      </c>
      <c r="AD1647" s="46" t="s">
        <v>3614</v>
      </c>
    </row>
    <row r="1648" spans="28:30" x14ac:dyDescent="0.25">
      <c r="AB1648" s="46" t="s">
        <v>2807</v>
      </c>
      <c r="AC1648" s="46">
        <v>6.1</v>
      </c>
      <c r="AD1648" s="46" t="s">
        <v>3615</v>
      </c>
    </row>
    <row r="1649" spans="28:30" x14ac:dyDescent="0.25">
      <c r="AB1649" s="46" t="s">
        <v>2808</v>
      </c>
      <c r="AC1649" s="46">
        <v>4.0999999999999996</v>
      </c>
      <c r="AD1649" s="46" t="s">
        <v>3616</v>
      </c>
    </row>
    <row r="1650" spans="28:30" x14ac:dyDescent="0.25">
      <c r="AB1650" s="46" t="s">
        <v>2809</v>
      </c>
      <c r="AC1650" s="46">
        <v>4.0999999999999996</v>
      </c>
      <c r="AD1650" s="46" t="s">
        <v>3617</v>
      </c>
    </row>
    <row r="1651" spans="28:30" x14ac:dyDescent="0.25">
      <c r="AB1651" s="46" t="s">
        <v>2810</v>
      </c>
      <c r="AC1651" s="46">
        <v>6.1</v>
      </c>
      <c r="AD1651" s="46" t="s">
        <v>3618</v>
      </c>
    </row>
    <row r="1652" spans="28:30" x14ac:dyDescent="0.25">
      <c r="AB1652" s="46" t="s">
        <v>2811</v>
      </c>
      <c r="AC1652" s="46">
        <v>4.0999999999999996</v>
      </c>
      <c r="AD1652" s="46" t="s">
        <v>3619</v>
      </c>
    </row>
    <row r="1653" spans="28:30" x14ac:dyDescent="0.25">
      <c r="AB1653" s="46" t="s">
        <v>2812</v>
      </c>
      <c r="AC1653" s="46">
        <v>5.0999999999999996</v>
      </c>
      <c r="AD1653" s="46" t="s">
        <v>3620</v>
      </c>
    </row>
    <row r="1654" spans="28:30" x14ac:dyDescent="0.25">
      <c r="AB1654" s="46" t="s">
        <v>2813</v>
      </c>
      <c r="AC1654" s="46">
        <v>5.0999999999999996</v>
      </c>
      <c r="AD1654" s="46" t="s">
        <v>3621</v>
      </c>
    </row>
    <row r="1655" spans="28:30" x14ac:dyDescent="0.25">
      <c r="AB1655" s="46" t="s">
        <v>2814</v>
      </c>
      <c r="AC1655" s="46">
        <v>5.0999999999999996</v>
      </c>
      <c r="AD1655" s="46" t="s">
        <v>3622</v>
      </c>
    </row>
    <row r="1656" spans="28:30" x14ac:dyDescent="0.25">
      <c r="AB1656" s="46" t="s">
        <v>2815</v>
      </c>
      <c r="AC1656" s="46">
        <v>5.0999999999999996</v>
      </c>
      <c r="AD1656" s="46" t="s">
        <v>3623</v>
      </c>
    </row>
    <row r="1657" spans="28:30" x14ac:dyDescent="0.25">
      <c r="AB1657" s="46" t="s">
        <v>2816</v>
      </c>
      <c r="AC1657" s="46">
        <v>5.0999999999999996</v>
      </c>
      <c r="AD1657" s="46" t="s">
        <v>3624</v>
      </c>
    </row>
    <row r="1658" spans="28:30" x14ac:dyDescent="0.25">
      <c r="AB1658" s="46" t="s">
        <v>2817</v>
      </c>
      <c r="AC1658" s="46">
        <v>5.0999999999999996</v>
      </c>
      <c r="AD1658" s="46" t="s">
        <v>3625</v>
      </c>
    </row>
    <row r="1659" spans="28:30" x14ac:dyDescent="0.25">
      <c r="AB1659" s="46" t="s">
        <v>2818</v>
      </c>
      <c r="AC1659" s="46">
        <v>5.0999999999999996</v>
      </c>
      <c r="AD1659" s="46" t="s">
        <v>3626</v>
      </c>
    </row>
    <row r="1660" spans="28:30" x14ac:dyDescent="0.25">
      <c r="AB1660" s="46" t="s">
        <v>2819</v>
      </c>
      <c r="AC1660" s="46">
        <v>5.0999999999999996</v>
      </c>
      <c r="AD1660" s="46" t="s">
        <v>3627</v>
      </c>
    </row>
    <row r="1661" spans="28:30" x14ac:dyDescent="0.25">
      <c r="AB1661" s="46" t="s">
        <v>2820</v>
      </c>
      <c r="AC1661" s="46">
        <v>6.1</v>
      </c>
      <c r="AD1661" s="46" t="s">
        <v>3628</v>
      </c>
    </row>
    <row r="1662" spans="28:30" x14ac:dyDescent="0.25">
      <c r="AB1662" s="46" t="s">
        <v>2821</v>
      </c>
      <c r="AC1662" s="46">
        <v>5.0999999999999996</v>
      </c>
      <c r="AD1662" s="46" t="s">
        <v>3629</v>
      </c>
    </row>
    <row r="1663" spans="28:30" x14ac:dyDescent="0.25">
      <c r="AB1663" s="46" t="s">
        <v>2822</v>
      </c>
      <c r="AC1663" s="46">
        <v>6.1</v>
      </c>
      <c r="AD1663" s="46" t="s">
        <v>430</v>
      </c>
    </row>
    <row r="1664" spans="28:30" x14ac:dyDescent="0.25">
      <c r="AB1664" s="46" t="s">
        <v>2823</v>
      </c>
      <c r="AC1664" s="46">
        <v>6.1</v>
      </c>
      <c r="AD1664" s="46" t="s">
        <v>431</v>
      </c>
    </row>
    <row r="1665" spans="28:30" x14ac:dyDescent="0.25">
      <c r="AB1665" s="46" t="s">
        <v>2824</v>
      </c>
      <c r="AC1665" s="46">
        <v>6.1</v>
      </c>
      <c r="AD1665" s="46" t="s">
        <v>432</v>
      </c>
    </row>
    <row r="1666" spans="28:30" x14ac:dyDescent="0.25">
      <c r="AB1666" s="46" t="s">
        <v>2825</v>
      </c>
      <c r="AC1666" s="46">
        <v>3</v>
      </c>
      <c r="AD1666" s="46" t="s">
        <v>433</v>
      </c>
    </row>
    <row r="1667" spans="28:30" x14ac:dyDescent="0.25">
      <c r="AB1667" s="46" t="s">
        <v>2826</v>
      </c>
      <c r="AC1667" s="46">
        <v>8</v>
      </c>
      <c r="AD1667" s="46" t="s">
        <v>434</v>
      </c>
    </row>
    <row r="1668" spans="28:30" x14ac:dyDescent="0.25">
      <c r="AB1668" s="46" t="s">
        <v>2827</v>
      </c>
      <c r="AC1668" s="46">
        <v>8</v>
      </c>
      <c r="AD1668" s="46" t="s">
        <v>435</v>
      </c>
    </row>
    <row r="1669" spans="28:30" x14ac:dyDescent="0.25">
      <c r="AB1669" s="46" t="s">
        <v>2828</v>
      </c>
      <c r="AC1669" s="46">
        <v>6.1</v>
      </c>
      <c r="AD1669" s="46" t="s">
        <v>436</v>
      </c>
    </row>
    <row r="1670" spans="28:30" x14ac:dyDescent="0.25">
      <c r="AB1670" s="46" t="s">
        <v>2829</v>
      </c>
      <c r="AC1670" s="46">
        <v>8</v>
      </c>
      <c r="AD1670" s="46" t="s">
        <v>437</v>
      </c>
    </row>
    <row r="1671" spans="28:30" x14ac:dyDescent="0.25">
      <c r="AB1671" s="46" t="s">
        <v>2830</v>
      </c>
      <c r="AC1671" s="46">
        <v>6.1</v>
      </c>
      <c r="AD1671" s="46" t="s">
        <v>4315</v>
      </c>
    </row>
    <row r="1672" spans="28:30" x14ac:dyDescent="0.25">
      <c r="AB1672" s="46" t="s">
        <v>2831</v>
      </c>
      <c r="AC1672" s="46">
        <v>5.0999999999999996</v>
      </c>
      <c r="AD1672" s="46" t="s">
        <v>438</v>
      </c>
    </row>
    <row r="1673" spans="28:30" x14ac:dyDescent="0.25">
      <c r="AB1673" s="46" t="s">
        <v>2832</v>
      </c>
      <c r="AC1673" s="46">
        <v>6.1</v>
      </c>
      <c r="AD1673" s="46" t="s">
        <v>4316</v>
      </c>
    </row>
    <row r="1674" spans="28:30" x14ac:dyDescent="0.25">
      <c r="AB1674" s="46" t="s">
        <v>2833</v>
      </c>
      <c r="AC1674" s="46">
        <v>6.1</v>
      </c>
      <c r="AD1674" s="46" t="s">
        <v>4317</v>
      </c>
    </row>
    <row r="1675" spans="28:30" x14ac:dyDescent="0.25">
      <c r="AB1675" s="46" t="s">
        <v>2834</v>
      </c>
      <c r="AC1675" s="46">
        <v>6.1</v>
      </c>
      <c r="AD1675" s="46" t="s">
        <v>439</v>
      </c>
    </row>
    <row r="1676" spans="28:30" x14ac:dyDescent="0.25">
      <c r="AB1676" s="46" t="s">
        <v>2835</v>
      </c>
      <c r="AC1676" s="46">
        <v>6.1</v>
      </c>
      <c r="AD1676" s="46" t="s">
        <v>440</v>
      </c>
    </row>
    <row r="1677" spans="28:30" x14ac:dyDescent="0.25">
      <c r="AB1677" s="46" t="s">
        <v>2836</v>
      </c>
      <c r="AC1677" s="46">
        <v>6.1</v>
      </c>
      <c r="AD1677" s="46" t="s">
        <v>441</v>
      </c>
    </row>
    <row r="1678" spans="28:30" x14ac:dyDescent="0.25">
      <c r="AB1678" s="46" t="s">
        <v>2837</v>
      </c>
      <c r="AC1678" s="46">
        <v>6.1</v>
      </c>
      <c r="AD1678" s="46" t="s">
        <v>442</v>
      </c>
    </row>
    <row r="1679" spans="28:30" x14ac:dyDescent="0.25">
      <c r="AB1679" s="46" t="s">
        <v>2838</v>
      </c>
      <c r="AC1679" s="46">
        <v>6.1</v>
      </c>
      <c r="AD1679" s="46" t="s">
        <v>443</v>
      </c>
    </row>
    <row r="1680" spans="28:30" x14ac:dyDescent="0.25">
      <c r="AB1680" s="46" t="s">
        <v>2839</v>
      </c>
      <c r="AC1680" s="46">
        <v>3</v>
      </c>
      <c r="AD1680" s="46" t="s">
        <v>444</v>
      </c>
    </row>
    <row r="1681" spans="28:30" x14ac:dyDescent="0.25">
      <c r="AB1681" s="46" t="s">
        <v>2840</v>
      </c>
      <c r="AC1681" s="46">
        <v>6.1</v>
      </c>
      <c r="AD1681" s="46" t="s">
        <v>445</v>
      </c>
    </row>
    <row r="1682" spans="28:30" x14ac:dyDescent="0.25">
      <c r="AB1682" s="46" t="s">
        <v>2841</v>
      </c>
      <c r="AC1682" s="46">
        <v>8</v>
      </c>
      <c r="AD1682" s="46" t="s">
        <v>446</v>
      </c>
    </row>
    <row r="1683" spans="28:30" x14ac:dyDescent="0.25">
      <c r="AB1683" s="46" t="s">
        <v>2842</v>
      </c>
      <c r="AC1683" s="46">
        <v>3</v>
      </c>
      <c r="AD1683" s="46" t="s">
        <v>447</v>
      </c>
    </row>
    <row r="1684" spans="28:30" x14ac:dyDescent="0.25">
      <c r="AB1684" s="46" t="s">
        <v>2843</v>
      </c>
      <c r="AC1684" s="46">
        <v>6.1</v>
      </c>
      <c r="AD1684" s="46" t="s">
        <v>448</v>
      </c>
    </row>
    <row r="1685" spans="28:30" x14ac:dyDescent="0.25">
      <c r="AB1685" s="46" t="s">
        <v>2844</v>
      </c>
      <c r="AC1685" s="46">
        <v>6.1</v>
      </c>
      <c r="AD1685" s="46" t="s">
        <v>449</v>
      </c>
    </row>
    <row r="1686" spans="28:30" x14ac:dyDescent="0.25">
      <c r="AB1686" s="46" t="s">
        <v>2845</v>
      </c>
      <c r="AC1686" s="46">
        <v>6.1</v>
      </c>
      <c r="AD1686" s="46" t="s">
        <v>450</v>
      </c>
    </row>
    <row r="1687" spans="28:30" x14ac:dyDescent="0.25">
      <c r="AB1687" s="46" t="s">
        <v>2846</v>
      </c>
      <c r="AC1687" s="46">
        <v>3</v>
      </c>
      <c r="AD1687" s="46" t="s">
        <v>451</v>
      </c>
    </row>
    <row r="1688" spans="28:30" x14ac:dyDescent="0.25">
      <c r="AB1688" s="46" t="s">
        <v>2847</v>
      </c>
      <c r="AC1688" s="46">
        <v>6.1</v>
      </c>
      <c r="AD1688" s="46" t="s">
        <v>452</v>
      </c>
    </row>
    <row r="1689" spans="28:30" x14ac:dyDescent="0.25">
      <c r="AB1689" s="46" t="s">
        <v>2848</v>
      </c>
      <c r="AC1689" s="46">
        <v>3</v>
      </c>
      <c r="AD1689" s="46" t="s">
        <v>453</v>
      </c>
    </row>
    <row r="1690" spans="28:30" x14ac:dyDescent="0.25">
      <c r="AB1690" s="46" t="s">
        <v>2849</v>
      </c>
      <c r="AC1690" s="46">
        <v>6.1</v>
      </c>
      <c r="AD1690" s="46" t="s">
        <v>454</v>
      </c>
    </row>
    <row r="1691" spans="28:30" x14ac:dyDescent="0.25">
      <c r="AB1691" s="46" t="s">
        <v>2850</v>
      </c>
      <c r="AC1691" s="46">
        <v>3</v>
      </c>
      <c r="AD1691" s="46" t="s">
        <v>455</v>
      </c>
    </row>
    <row r="1692" spans="28:30" x14ac:dyDescent="0.25">
      <c r="AB1692" s="46" t="s">
        <v>2851</v>
      </c>
      <c r="AC1692" s="46">
        <v>6.1</v>
      </c>
      <c r="AD1692" s="46" t="s">
        <v>456</v>
      </c>
    </row>
    <row r="1693" spans="28:30" x14ac:dyDescent="0.25">
      <c r="AB1693" s="46" t="s">
        <v>2852</v>
      </c>
      <c r="AC1693" s="46">
        <v>3</v>
      </c>
      <c r="AD1693" s="46" t="s">
        <v>457</v>
      </c>
    </row>
    <row r="1694" spans="28:30" x14ac:dyDescent="0.25">
      <c r="AB1694" s="46" t="s">
        <v>2853</v>
      </c>
      <c r="AC1694" s="46">
        <v>6.1</v>
      </c>
      <c r="AD1694" s="46" t="s">
        <v>458</v>
      </c>
    </row>
    <row r="1695" spans="28:30" x14ac:dyDescent="0.25">
      <c r="AB1695" s="46" t="s">
        <v>2854</v>
      </c>
      <c r="AC1695" s="46">
        <v>3</v>
      </c>
      <c r="AD1695" s="46" t="s">
        <v>459</v>
      </c>
    </row>
    <row r="1696" spans="28:30" x14ac:dyDescent="0.25">
      <c r="AB1696" s="46" t="s">
        <v>2855</v>
      </c>
      <c r="AC1696" s="46">
        <v>6.1</v>
      </c>
      <c r="AD1696" s="46" t="s">
        <v>4318</v>
      </c>
    </row>
    <row r="1697" spans="28:30" x14ac:dyDescent="0.25">
      <c r="AB1697" s="46" t="s">
        <v>2856</v>
      </c>
      <c r="AC1697" s="46">
        <v>3</v>
      </c>
      <c r="AD1697" s="46" t="s">
        <v>4319</v>
      </c>
    </row>
    <row r="1698" spans="28:30" x14ac:dyDescent="0.25">
      <c r="AB1698" s="46" t="s">
        <v>2857</v>
      </c>
      <c r="AC1698" s="46">
        <v>6.1</v>
      </c>
      <c r="AD1698" s="46" t="s">
        <v>460</v>
      </c>
    </row>
    <row r="1699" spans="28:30" x14ac:dyDescent="0.25">
      <c r="AB1699" s="46" t="s">
        <v>2858</v>
      </c>
      <c r="AC1699" s="46">
        <v>3</v>
      </c>
      <c r="AD1699" s="46" t="s">
        <v>461</v>
      </c>
    </row>
    <row r="1700" spans="28:30" x14ac:dyDescent="0.25">
      <c r="AB1700" s="46" t="s">
        <v>2859</v>
      </c>
      <c r="AC1700" s="46">
        <v>6.1</v>
      </c>
      <c r="AD1700" s="46" t="s">
        <v>462</v>
      </c>
    </row>
    <row r="1701" spans="28:30" x14ac:dyDescent="0.25">
      <c r="AB1701" s="46" t="s">
        <v>2860</v>
      </c>
      <c r="AC1701" s="46">
        <v>3</v>
      </c>
      <c r="AD1701" s="46" t="s">
        <v>4320</v>
      </c>
    </row>
    <row r="1702" spans="28:30" x14ac:dyDescent="0.25">
      <c r="AB1702" s="46" t="s">
        <v>2861</v>
      </c>
      <c r="AC1702" s="46">
        <v>6.1</v>
      </c>
      <c r="AD1702" s="46" t="s">
        <v>463</v>
      </c>
    </row>
    <row r="1703" spans="28:30" x14ac:dyDescent="0.25">
      <c r="AB1703" s="46" t="s">
        <v>2862</v>
      </c>
      <c r="AC1703" s="46">
        <v>3</v>
      </c>
      <c r="AD1703" s="46" t="s">
        <v>464</v>
      </c>
    </row>
    <row r="1704" spans="28:30" x14ac:dyDescent="0.25">
      <c r="AB1704" s="46" t="s">
        <v>2863</v>
      </c>
      <c r="AC1704" s="46">
        <v>6.1</v>
      </c>
      <c r="AD1704" s="46" t="s">
        <v>465</v>
      </c>
    </row>
    <row r="1705" spans="28:30" x14ac:dyDescent="0.25">
      <c r="AB1705" s="46" t="s">
        <v>2864</v>
      </c>
      <c r="AC1705" s="46">
        <v>3</v>
      </c>
      <c r="AD1705" s="46" t="s">
        <v>4321</v>
      </c>
    </row>
    <row r="1706" spans="28:30" x14ac:dyDescent="0.25">
      <c r="AB1706" s="46" t="s">
        <v>2865</v>
      </c>
      <c r="AC1706" s="46">
        <v>6.1</v>
      </c>
      <c r="AD1706" s="46" t="s">
        <v>466</v>
      </c>
    </row>
    <row r="1707" spans="28:30" x14ac:dyDescent="0.25">
      <c r="AB1707" s="46" t="s">
        <v>2866</v>
      </c>
      <c r="AC1707" s="46">
        <v>6.1</v>
      </c>
      <c r="AD1707" s="46" t="s">
        <v>467</v>
      </c>
    </row>
    <row r="1708" spans="28:30" x14ac:dyDescent="0.25">
      <c r="AB1708" s="46" t="s">
        <v>2867</v>
      </c>
      <c r="AC1708" s="46">
        <v>3</v>
      </c>
      <c r="AD1708" s="46" t="s">
        <v>468</v>
      </c>
    </row>
    <row r="1709" spans="28:30" x14ac:dyDescent="0.25">
      <c r="AB1709" s="46" t="s">
        <v>2868</v>
      </c>
      <c r="AC1709" s="46">
        <v>6.1</v>
      </c>
      <c r="AD1709" s="46" t="s">
        <v>3694</v>
      </c>
    </row>
    <row r="1710" spans="28:30" x14ac:dyDescent="0.25">
      <c r="AB1710" s="46" t="s">
        <v>2869</v>
      </c>
      <c r="AC1710" s="46">
        <v>8</v>
      </c>
      <c r="AD1710" s="46" t="s">
        <v>3695</v>
      </c>
    </row>
    <row r="1711" spans="28:30" x14ac:dyDescent="0.25">
      <c r="AB1711" s="46" t="s">
        <v>2870</v>
      </c>
      <c r="AC1711" s="46">
        <v>8</v>
      </c>
      <c r="AD1711" s="46" t="s">
        <v>3696</v>
      </c>
    </row>
    <row r="1712" spans="28:30" x14ac:dyDescent="0.25">
      <c r="AB1712" s="46" t="s">
        <v>2871</v>
      </c>
      <c r="AC1712" s="46">
        <v>4.2</v>
      </c>
      <c r="AD1712" s="46" t="s">
        <v>3697</v>
      </c>
    </row>
    <row r="1713" spans="28:30" x14ac:dyDescent="0.25">
      <c r="AB1713" s="46" t="s">
        <v>2872</v>
      </c>
      <c r="AC1713" s="46">
        <v>8</v>
      </c>
      <c r="AD1713" s="46" t="s">
        <v>3698</v>
      </c>
    </row>
    <row r="1714" spans="28:30" x14ac:dyDescent="0.25">
      <c r="AB1714" s="46" t="s">
        <v>2873</v>
      </c>
      <c r="AC1714" s="46">
        <v>8</v>
      </c>
      <c r="AD1714" s="46" t="s">
        <v>3699</v>
      </c>
    </row>
    <row r="1715" spans="28:30" x14ac:dyDescent="0.25">
      <c r="AB1715" s="46" t="s">
        <v>2874</v>
      </c>
      <c r="AC1715" s="46">
        <v>8</v>
      </c>
      <c r="AD1715" s="46" t="s">
        <v>3664</v>
      </c>
    </row>
    <row r="1716" spans="28:30" x14ac:dyDescent="0.25">
      <c r="AB1716" s="46" t="s">
        <v>2875</v>
      </c>
      <c r="AC1716" s="46">
        <v>8</v>
      </c>
      <c r="AD1716" s="46" t="s">
        <v>3700</v>
      </c>
    </row>
    <row r="1717" spans="28:30" x14ac:dyDescent="0.25">
      <c r="AB1717" s="46" t="s">
        <v>2876</v>
      </c>
      <c r="AC1717" s="46">
        <v>8</v>
      </c>
      <c r="AD1717" s="46" t="s">
        <v>3701</v>
      </c>
    </row>
    <row r="1718" spans="28:30" x14ac:dyDescent="0.25">
      <c r="AB1718" s="46" t="s">
        <v>2877</v>
      </c>
      <c r="AC1718" s="46">
        <v>8</v>
      </c>
      <c r="AD1718" s="46" t="s">
        <v>3702</v>
      </c>
    </row>
    <row r="1719" spans="28:30" x14ac:dyDescent="0.25">
      <c r="AB1719" s="46" t="s">
        <v>2878</v>
      </c>
      <c r="AC1719" s="46">
        <v>8</v>
      </c>
      <c r="AD1719" s="46" t="s">
        <v>3703</v>
      </c>
    </row>
    <row r="1720" spans="28:30" x14ac:dyDescent="0.25">
      <c r="AB1720" s="46" t="s">
        <v>2879</v>
      </c>
      <c r="AC1720" s="46">
        <v>8</v>
      </c>
      <c r="AD1720" s="46" t="s">
        <v>3704</v>
      </c>
    </row>
    <row r="1721" spans="28:30" x14ac:dyDescent="0.25">
      <c r="AB1721" s="46" t="s">
        <v>2880</v>
      </c>
      <c r="AC1721" s="46">
        <v>8</v>
      </c>
      <c r="AD1721" s="46" t="s">
        <v>3705</v>
      </c>
    </row>
    <row r="1722" spans="28:30" x14ac:dyDescent="0.25">
      <c r="AB1722" s="46" t="s">
        <v>2881</v>
      </c>
      <c r="AC1722" s="46">
        <v>8</v>
      </c>
      <c r="AD1722" s="46" t="s">
        <v>3706</v>
      </c>
    </row>
    <row r="1723" spans="28:30" x14ac:dyDescent="0.25">
      <c r="AB1723" s="46" t="s">
        <v>2882</v>
      </c>
      <c r="AC1723" s="46">
        <v>4.3</v>
      </c>
      <c r="AD1723" s="46" t="s">
        <v>3707</v>
      </c>
    </row>
    <row r="1724" spans="28:30" x14ac:dyDescent="0.25">
      <c r="AB1724" s="46" t="s">
        <v>2883</v>
      </c>
      <c r="AC1724" s="46">
        <v>4.3</v>
      </c>
      <c r="AD1724" s="46" t="s">
        <v>3708</v>
      </c>
    </row>
    <row r="1725" spans="28:30" x14ac:dyDescent="0.25">
      <c r="AB1725" s="46" t="s">
        <v>4146</v>
      </c>
      <c r="AC1725" s="46">
        <v>9</v>
      </c>
      <c r="AD1725" s="46" t="s">
        <v>4147</v>
      </c>
    </row>
    <row r="1726" spans="28:30" x14ac:dyDescent="0.25">
      <c r="AB1726" s="46" t="s">
        <v>2884</v>
      </c>
      <c r="AC1726" s="46">
        <v>8</v>
      </c>
      <c r="AD1726" s="46" t="s">
        <v>3709</v>
      </c>
    </row>
    <row r="1727" spans="28:30" x14ac:dyDescent="0.25">
      <c r="AB1727" s="46" t="s">
        <v>2885</v>
      </c>
      <c r="AC1727" s="46">
        <v>6.1</v>
      </c>
      <c r="AD1727" s="46" t="s">
        <v>3710</v>
      </c>
    </row>
    <row r="1728" spans="28:30" x14ac:dyDescent="0.25">
      <c r="AB1728" s="46" t="s">
        <v>2886</v>
      </c>
      <c r="AC1728" s="46">
        <v>6.1</v>
      </c>
      <c r="AD1728" s="46" t="s">
        <v>3711</v>
      </c>
    </row>
    <row r="1729" spans="28:30" x14ac:dyDescent="0.25">
      <c r="AB1729" s="46" t="s">
        <v>4148</v>
      </c>
      <c r="AC1729" s="46">
        <v>8</v>
      </c>
      <c r="AD1729" s="46" t="s">
        <v>4149</v>
      </c>
    </row>
    <row r="1730" spans="28:30" x14ac:dyDescent="0.25">
      <c r="AB1730" s="46" t="s">
        <v>2887</v>
      </c>
      <c r="AC1730" s="46">
        <v>4.3</v>
      </c>
      <c r="AD1730" s="46" t="s">
        <v>3712</v>
      </c>
    </row>
    <row r="1731" spans="28:30" x14ac:dyDescent="0.25">
      <c r="AB1731" s="46" t="s">
        <v>2888</v>
      </c>
      <c r="AC1731" s="46">
        <v>6.2</v>
      </c>
      <c r="AD1731" s="46" t="s">
        <v>3713</v>
      </c>
    </row>
    <row r="1732" spans="28:30" x14ac:dyDescent="0.25">
      <c r="AB1732" s="46" t="s">
        <v>2889</v>
      </c>
      <c r="AC1732" s="46">
        <v>8</v>
      </c>
      <c r="AD1732" s="46" t="s">
        <v>3714</v>
      </c>
    </row>
    <row r="1733" spans="28:30" x14ac:dyDescent="0.25">
      <c r="AB1733" s="46" t="s">
        <v>2890</v>
      </c>
      <c r="AC1733" s="46">
        <v>8</v>
      </c>
      <c r="AD1733" s="46" t="s">
        <v>3715</v>
      </c>
    </row>
    <row r="1734" spans="28:30" x14ac:dyDescent="0.25">
      <c r="AB1734" s="46" t="s">
        <v>2891</v>
      </c>
      <c r="AC1734" s="46">
        <v>8</v>
      </c>
      <c r="AD1734" s="46" t="s">
        <v>3716</v>
      </c>
    </row>
    <row r="1735" spans="28:30" x14ac:dyDescent="0.25">
      <c r="AB1735" s="46" t="s">
        <v>2892</v>
      </c>
      <c r="AC1735" s="46">
        <v>8</v>
      </c>
      <c r="AD1735" s="46" t="s">
        <v>3717</v>
      </c>
    </row>
    <row r="1736" spans="28:30" x14ac:dyDescent="0.25">
      <c r="AB1736" s="46" t="s">
        <v>2893</v>
      </c>
      <c r="AC1736" s="46">
        <v>8</v>
      </c>
      <c r="AD1736" s="46" t="s">
        <v>3718</v>
      </c>
    </row>
    <row r="1737" spans="28:30" x14ac:dyDescent="0.25">
      <c r="AB1737" s="46" t="s">
        <v>2894</v>
      </c>
      <c r="AC1737" s="46">
        <v>6.1</v>
      </c>
      <c r="AD1737" s="46" t="s">
        <v>3719</v>
      </c>
    </row>
    <row r="1738" spans="28:30" x14ac:dyDescent="0.25">
      <c r="AB1738" s="46" t="s">
        <v>2895</v>
      </c>
      <c r="AC1738" s="46">
        <v>6.1</v>
      </c>
      <c r="AD1738" s="46" t="s">
        <v>3720</v>
      </c>
    </row>
    <row r="1739" spans="28:30" x14ac:dyDescent="0.25">
      <c r="AB1739" s="46" t="s">
        <v>2896</v>
      </c>
      <c r="AC1739" s="46">
        <v>8</v>
      </c>
      <c r="AD1739" s="46" t="s">
        <v>4150</v>
      </c>
    </row>
    <row r="1740" spans="28:30" x14ac:dyDescent="0.25">
      <c r="AB1740" s="46" t="s">
        <v>2897</v>
      </c>
      <c r="AC1740" s="46">
        <v>8</v>
      </c>
      <c r="AD1740" s="46" t="s">
        <v>3721</v>
      </c>
    </row>
    <row r="1741" spans="28:30" x14ac:dyDescent="0.25">
      <c r="AB1741" s="46" t="s">
        <v>2898</v>
      </c>
      <c r="AC1741" s="46">
        <v>8</v>
      </c>
      <c r="AD1741" s="46" t="s">
        <v>3722</v>
      </c>
    </row>
    <row r="1742" spans="28:30" x14ac:dyDescent="0.25">
      <c r="AB1742" s="46" t="s">
        <v>2899</v>
      </c>
      <c r="AC1742" s="46">
        <v>4.3</v>
      </c>
      <c r="AD1742" s="46" t="s">
        <v>3723</v>
      </c>
    </row>
    <row r="1743" spans="28:30" x14ac:dyDescent="0.25">
      <c r="AB1743" s="46" t="s">
        <v>2900</v>
      </c>
      <c r="AC1743" s="46">
        <v>6.1</v>
      </c>
      <c r="AD1743" s="46" t="s">
        <v>3724</v>
      </c>
    </row>
    <row r="1744" spans="28:30" x14ac:dyDescent="0.25">
      <c r="AB1744" s="46" t="s">
        <v>2901</v>
      </c>
      <c r="AC1744" s="46">
        <v>8</v>
      </c>
      <c r="AD1744" s="46" t="s">
        <v>3725</v>
      </c>
    </row>
    <row r="1745" spans="28:30" x14ac:dyDescent="0.25">
      <c r="AB1745" s="46" t="s">
        <v>2902</v>
      </c>
      <c r="AC1745" s="46">
        <v>4.3</v>
      </c>
      <c r="AD1745" s="46" t="s">
        <v>3726</v>
      </c>
    </row>
    <row r="1746" spans="28:30" x14ac:dyDescent="0.25">
      <c r="AB1746" s="46" t="s">
        <v>2903</v>
      </c>
      <c r="AC1746" s="46">
        <v>8</v>
      </c>
      <c r="AD1746" s="46" t="s">
        <v>3727</v>
      </c>
    </row>
    <row r="1747" spans="28:30" x14ac:dyDescent="0.25">
      <c r="AB1747" s="46" t="s">
        <v>2904</v>
      </c>
      <c r="AC1747" s="46">
        <v>3</v>
      </c>
      <c r="AD1747" s="46" t="s">
        <v>3728</v>
      </c>
    </row>
    <row r="1748" spans="28:30" x14ac:dyDescent="0.25">
      <c r="AB1748" s="46" t="s">
        <v>2905</v>
      </c>
      <c r="AC1748" s="46">
        <v>6.1</v>
      </c>
      <c r="AD1748" s="46" t="s">
        <v>3729</v>
      </c>
    </row>
    <row r="1749" spans="28:30" x14ac:dyDescent="0.25">
      <c r="AB1749" s="46" t="s">
        <v>2906</v>
      </c>
      <c r="AC1749" s="46">
        <v>3</v>
      </c>
      <c r="AD1749" s="46" t="s">
        <v>3730</v>
      </c>
    </row>
    <row r="1750" spans="28:30" x14ac:dyDescent="0.25">
      <c r="AB1750" s="46" t="s">
        <v>2907</v>
      </c>
      <c r="AC1750" s="46">
        <v>3</v>
      </c>
      <c r="AD1750" s="46" t="s">
        <v>3731</v>
      </c>
    </row>
    <row r="1751" spans="28:30" x14ac:dyDescent="0.25">
      <c r="AB1751" s="46" t="s">
        <v>2908</v>
      </c>
      <c r="AC1751" s="46">
        <v>3</v>
      </c>
      <c r="AD1751" s="46" t="s">
        <v>3732</v>
      </c>
    </row>
    <row r="1752" spans="28:30" x14ac:dyDescent="0.25">
      <c r="AB1752" s="46" t="s">
        <v>2909</v>
      </c>
      <c r="AC1752" s="46">
        <v>4.3</v>
      </c>
      <c r="AD1752" s="46" t="s">
        <v>3733</v>
      </c>
    </row>
    <row r="1753" spans="28:30" x14ac:dyDescent="0.25">
      <c r="AB1753" s="46" t="s">
        <v>2910</v>
      </c>
      <c r="AC1753" s="46">
        <v>4.2</v>
      </c>
      <c r="AD1753" s="46" t="s">
        <v>3734</v>
      </c>
    </row>
    <row r="1754" spans="28:30" x14ac:dyDescent="0.25">
      <c r="AB1754" s="46" t="s">
        <v>2911</v>
      </c>
      <c r="AC1754" s="46">
        <v>4.2</v>
      </c>
      <c r="AD1754" s="46" t="s">
        <v>3735</v>
      </c>
    </row>
    <row r="1755" spans="28:30" x14ac:dyDescent="0.25">
      <c r="AB1755" s="46" t="s">
        <v>2912</v>
      </c>
      <c r="AC1755" s="46">
        <v>6.1</v>
      </c>
      <c r="AD1755" s="46" t="s">
        <v>3736</v>
      </c>
    </row>
    <row r="1756" spans="28:30" x14ac:dyDescent="0.25">
      <c r="AB1756" s="46" t="s">
        <v>2913</v>
      </c>
      <c r="AC1756" s="46">
        <v>3</v>
      </c>
      <c r="AD1756" s="46" t="s">
        <v>3737</v>
      </c>
    </row>
    <row r="1757" spans="28:30" x14ac:dyDescent="0.25">
      <c r="AB1757" s="46" t="s">
        <v>2914</v>
      </c>
      <c r="AC1757" s="46">
        <v>8</v>
      </c>
      <c r="AD1757" s="46" t="s">
        <v>3738</v>
      </c>
    </row>
    <row r="1758" spans="28:30" x14ac:dyDescent="0.25">
      <c r="AB1758" s="46" t="s">
        <v>2915</v>
      </c>
      <c r="AC1758" s="46">
        <v>4.0999999999999996</v>
      </c>
      <c r="AD1758" s="46" t="s">
        <v>3739</v>
      </c>
    </row>
    <row r="1759" spans="28:30" x14ac:dyDescent="0.25">
      <c r="AB1759" s="46" t="s">
        <v>2916</v>
      </c>
      <c r="AC1759" s="46">
        <v>6.1</v>
      </c>
      <c r="AD1759" s="46" t="s">
        <v>3740</v>
      </c>
    </row>
    <row r="1760" spans="28:30" x14ac:dyDescent="0.25">
      <c r="AB1760" s="46" t="s">
        <v>2917</v>
      </c>
      <c r="AC1760" s="46">
        <v>6.1</v>
      </c>
      <c r="AD1760" s="46" t="s">
        <v>3741</v>
      </c>
    </row>
    <row r="1761" spans="28:30" x14ac:dyDescent="0.25">
      <c r="AB1761" s="46" t="s">
        <v>2918</v>
      </c>
      <c r="AC1761" s="46">
        <v>6.1</v>
      </c>
      <c r="AD1761" s="46" t="s">
        <v>3742</v>
      </c>
    </row>
    <row r="1762" spans="28:30" x14ac:dyDescent="0.25">
      <c r="AB1762" s="46" t="s">
        <v>2919</v>
      </c>
      <c r="AC1762" s="46">
        <v>6.1</v>
      </c>
      <c r="AD1762" s="46" t="s">
        <v>3743</v>
      </c>
    </row>
    <row r="1763" spans="28:30" x14ac:dyDescent="0.25">
      <c r="AB1763" s="46" t="s">
        <v>2920</v>
      </c>
      <c r="AC1763" s="46">
        <v>2.2000000000000002</v>
      </c>
      <c r="AD1763" s="46" t="s">
        <v>3744</v>
      </c>
    </row>
    <row r="1764" spans="28:30" x14ac:dyDescent="0.25">
      <c r="AB1764" s="46" t="s">
        <v>2921</v>
      </c>
      <c r="AC1764" s="46">
        <v>4.0999999999999996</v>
      </c>
      <c r="AD1764" s="46" t="s">
        <v>21</v>
      </c>
    </row>
    <row r="1765" spans="28:30" x14ac:dyDescent="0.25">
      <c r="AB1765" s="46" t="s">
        <v>2922</v>
      </c>
      <c r="AC1765" s="46">
        <v>6.1</v>
      </c>
      <c r="AD1765" s="46" t="s">
        <v>3745</v>
      </c>
    </row>
    <row r="1766" spans="28:30" x14ac:dyDescent="0.25">
      <c r="AB1766" s="46" t="s">
        <v>2923</v>
      </c>
      <c r="AC1766" s="46">
        <v>6.1</v>
      </c>
      <c r="AD1766" s="46" t="s">
        <v>3746</v>
      </c>
    </row>
    <row r="1767" spans="28:30" x14ac:dyDescent="0.25">
      <c r="AB1767" s="46" t="s">
        <v>2924</v>
      </c>
      <c r="AC1767" s="46">
        <v>6.1</v>
      </c>
      <c r="AD1767" s="46" t="s">
        <v>3747</v>
      </c>
    </row>
    <row r="1768" spans="28:30" x14ac:dyDescent="0.25">
      <c r="AB1768" s="46" t="s">
        <v>2925</v>
      </c>
      <c r="AC1768" s="46">
        <v>6.1</v>
      </c>
      <c r="AD1768" s="46" t="s">
        <v>3748</v>
      </c>
    </row>
    <row r="1769" spans="28:30" x14ac:dyDescent="0.25">
      <c r="AB1769" s="46" t="s">
        <v>2926</v>
      </c>
      <c r="AC1769" s="46">
        <v>6.1</v>
      </c>
      <c r="AD1769" s="46" t="s">
        <v>3749</v>
      </c>
    </row>
    <row r="1770" spans="28:30" x14ac:dyDescent="0.25">
      <c r="AB1770" s="46" t="s">
        <v>2927</v>
      </c>
      <c r="AC1770" s="46">
        <v>8</v>
      </c>
      <c r="AD1770" s="46" t="s">
        <v>3750</v>
      </c>
    </row>
    <row r="1771" spans="28:30" x14ac:dyDescent="0.25">
      <c r="AB1771" s="46" t="s">
        <v>2928</v>
      </c>
      <c r="AC1771" s="46">
        <v>8</v>
      </c>
      <c r="AD1771" s="46" t="s">
        <v>3751</v>
      </c>
    </row>
    <row r="1772" spans="28:30" x14ac:dyDescent="0.25">
      <c r="AB1772" s="46" t="s">
        <v>2929</v>
      </c>
      <c r="AC1772" s="46">
        <v>4.2</v>
      </c>
      <c r="AD1772" s="46" t="s">
        <v>3752</v>
      </c>
    </row>
    <row r="1773" spans="28:30" x14ac:dyDescent="0.25">
      <c r="AB1773" s="46" t="s">
        <v>2930</v>
      </c>
      <c r="AC1773" s="46">
        <v>6.1</v>
      </c>
      <c r="AD1773" s="46" t="s">
        <v>3753</v>
      </c>
    </row>
    <row r="1774" spans="28:30" x14ac:dyDescent="0.25">
      <c r="AB1774" s="46" t="s">
        <v>2931</v>
      </c>
      <c r="AC1774" s="46">
        <v>6.1</v>
      </c>
      <c r="AD1774" s="46" t="s">
        <v>3754</v>
      </c>
    </row>
    <row r="1775" spans="28:30" x14ac:dyDescent="0.25">
      <c r="AB1775" s="46" t="s">
        <v>2932</v>
      </c>
      <c r="AC1775" s="46">
        <v>6.1</v>
      </c>
      <c r="AD1775" s="46" t="s">
        <v>4322</v>
      </c>
    </row>
    <row r="1776" spans="28:30" x14ac:dyDescent="0.25">
      <c r="AB1776" s="46" t="s">
        <v>2933</v>
      </c>
      <c r="AC1776" s="46">
        <v>6.1</v>
      </c>
      <c r="AD1776" s="46" t="s">
        <v>3755</v>
      </c>
    </row>
    <row r="1777" spans="28:30" x14ac:dyDescent="0.25">
      <c r="AB1777" s="46" t="s">
        <v>2934</v>
      </c>
      <c r="AC1777" s="46">
        <v>6.1</v>
      </c>
      <c r="AD1777" s="46" t="s">
        <v>3756</v>
      </c>
    </row>
    <row r="1778" spans="28:30" x14ac:dyDescent="0.25">
      <c r="AB1778" s="46" t="s">
        <v>2935</v>
      </c>
      <c r="AC1778" s="46">
        <v>6.1</v>
      </c>
      <c r="AD1778" s="46" t="s">
        <v>3757</v>
      </c>
    </row>
    <row r="1779" spans="28:30" x14ac:dyDescent="0.25">
      <c r="AB1779" s="46" t="s">
        <v>2936</v>
      </c>
      <c r="AC1779" s="46">
        <v>4.0999999999999996</v>
      </c>
      <c r="AD1779" s="46" t="s">
        <v>4323</v>
      </c>
    </row>
    <row r="1780" spans="28:30" x14ac:dyDescent="0.25">
      <c r="AB1780" s="46" t="s">
        <v>2937</v>
      </c>
      <c r="AC1780" s="46">
        <v>8</v>
      </c>
      <c r="AD1780" s="46" t="s">
        <v>3758</v>
      </c>
    </row>
    <row r="1781" spans="28:30" x14ac:dyDescent="0.25">
      <c r="AB1781" s="46" t="s">
        <v>2938</v>
      </c>
      <c r="AC1781" s="46">
        <v>5.0999999999999996</v>
      </c>
      <c r="AD1781" s="46" t="s">
        <v>3759</v>
      </c>
    </row>
    <row r="1782" spans="28:30" x14ac:dyDescent="0.25">
      <c r="AB1782" s="46" t="s">
        <v>2939</v>
      </c>
      <c r="AC1782" s="46">
        <v>4.2</v>
      </c>
      <c r="AD1782" s="46" t="s">
        <v>3760</v>
      </c>
    </row>
    <row r="1783" spans="28:30" x14ac:dyDescent="0.25">
      <c r="AB1783" s="46" t="s">
        <v>2940</v>
      </c>
      <c r="AC1783" s="46">
        <v>6.2</v>
      </c>
      <c r="AD1783" s="46" t="s">
        <v>3761</v>
      </c>
    </row>
    <row r="1784" spans="28:30" x14ac:dyDescent="0.25">
      <c r="AB1784" s="46" t="s">
        <v>2941</v>
      </c>
      <c r="AC1784" s="46">
        <v>2.2999999999999998</v>
      </c>
      <c r="AD1784" s="46" t="s">
        <v>3762</v>
      </c>
    </row>
    <row r="1785" spans="28:30" x14ac:dyDescent="0.25">
      <c r="AB1785" s="46" t="s">
        <v>2942</v>
      </c>
      <c r="AC1785" s="46">
        <v>6.1</v>
      </c>
      <c r="AD1785" s="46" t="s">
        <v>3763</v>
      </c>
    </row>
    <row r="1786" spans="28:30" x14ac:dyDescent="0.25">
      <c r="AB1786" s="46" t="s">
        <v>2943</v>
      </c>
      <c r="AC1786" s="46">
        <v>6.1</v>
      </c>
      <c r="AD1786" s="46" t="s">
        <v>3764</v>
      </c>
    </row>
    <row r="1787" spans="28:30" x14ac:dyDescent="0.25">
      <c r="AB1787" s="46" t="s">
        <v>2944</v>
      </c>
      <c r="AC1787" s="46">
        <v>8</v>
      </c>
      <c r="AD1787" s="46" t="s">
        <v>3765</v>
      </c>
    </row>
    <row r="1788" spans="28:30" x14ac:dyDescent="0.25">
      <c r="AB1788" s="46" t="s">
        <v>2945</v>
      </c>
      <c r="AC1788" s="46">
        <v>8</v>
      </c>
      <c r="AD1788" s="46" t="s">
        <v>3766</v>
      </c>
    </row>
    <row r="1789" spans="28:30" x14ac:dyDescent="0.25">
      <c r="AB1789" s="46" t="s">
        <v>2946</v>
      </c>
      <c r="AC1789" s="46">
        <v>4.0999999999999996</v>
      </c>
      <c r="AD1789" s="46" t="s">
        <v>3767</v>
      </c>
    </row>
    <row r="1790" spans="28:30" x14ac:dyDescent="0.25">
      <c r="AB1790" s="46" t="s">
        <v>2947</v>
      </c>
      <c r="AC1790" s="46">
        <v>7</v>
      </c>
      <c r="AD1790" s="46" t="s">
        <v>4324</v>
      </c>
    </row>
    <row r="1791" spans="28:30" x14ac:dyDescent="0.25">
      <c r="AB1791" s="46" t="s">
        <v>2948</v>
      </c>
      <c r="AC1791" s="46">
        <v>7</v>
      </c>
      <c r="AD1791" s="46" t="s">
        <v>4325</v>
      </c>
    </row>
    <row r="1792" spans="28:30" x14ac:dyDescent="0.25">
      <c r="AB1792" s="46" t="s">
        <v>2949</v>
      </c>
      <c r="AC1792" s="46">
        <v>7</v>
      </c>
      <c r="AD1792" s="46" t="s">
        <v>4326</v>
      </c>
    </row>
    <row r="1793" spans="28:30" x14ac:dyDescent="0.25">
      <c r="AB1793" s="46" t="s">
        <v>2950</v>
      </c>
      <c r="AC1793" s="46">
        <v>7</v>
      </c>
      <c r="AD1793" s="46" t="s">
        <v>4327</v>
      </c>
    </row>
    <row r="1794" spans="28:30" x14ac:dyDescent="0.25">
      <c r="AB1794" s="46" t="s">
        <v>2951</v>
      </c>
      <c r="AC1794" s="46">
        <v>7</v>
      </c>
      <c r="AD1794" s="46" t="s">
        <v>4328</v>
      </c>
    </row>
    <row r="1795" spans="28:30" x14ac:dyDescent="0.25">
      <c r="AB1795" s="46" t="s">
        <v>2952</v>
      </c>
      <c r="AC1795" s="46">
        <v>7</v>
      </c>
      <c r="AD1795" s="46" t="s">
        <v>4329</v>
      </c>
    </row>
    <row r="1796" spans="28:30" x14ac:dyDescent="0.25">
      <c r="AB1796" s="46" t="s">
        <v>2953</v>
      </c>
      <c r="AC1796" s="46">
        <v>7</v>
      </c>
      <c r="AD1796" s="46" t="s">
        <v>3768</v>
      </c>
    </row>
    <row r="1797" spans="28:30" x14ac:dyDescent="0.25">
      <c r="AB1797" s="46" t="s">
        <v>2954</v>
      </c>
      <c r="AC1797" s="46">
        <v>7</v>
      </c>
      <c r="AD1797" s="46" t="s">
        <v>3769</v>
      </c>
    </row>
    <row r="1798" spans="28:30" x14ac:dyDescent="0.25">
      <c r="AB1798" s="46" t="s">
        <v>2955</v>
      </c>
      <c r="AC1798" s="46">
        <v>7</v>
      </c>
      <c r="AD1798" s="46" t="s">
        <v>3770</v>
      </c>
    </row>
    <row r="1799" spans="28:30" x14ac:dyDescent="0.25">
      <c r="AB1799" s="46" t="s">
        <v>2956</v>
      </c>
      <c r="AC1799" s="46">
        <v>7</v>
      </c>
      <c r="AD1799" s="46" t="s">
        <v>4330</v>
      </c>
    </row>
    <row r="1800" spans="28:30" x14ac:dyDescent="0.25">
      <c r="AB1800" s="46" t="s">
        <v>2957</v>
      </c>
      <c r="AC1800" s="46">
        <v>8</v>
      </c>
      <c r="AD1800" s="46" t="s">
        <v>3771</v>
      </c>
    </row>
    <row r="1801" spans="28:30" x14ac:dyDescent="0.25">
      <c r="AB1801" s="46" t="s">
        <v>2958</v>
      </c>
      <c r="AC1801" s="46">
        <v>8</v>
      </c>
      <c r="AD1801" s="46" t="s">
        <v>3772</v>
      </c>
    </row>
    <row r="1802" spans="28:30" x14ac:dyDescent="0.25">
      <c r="AB1802" s="46" t="s">
        <v>2959</v>
      </c>
      <c r="AC1802" s="46">
        <v>8</v>
      </c>
      <c r="AD1802" s="46" t="s">
        <v>3773</v>
      </c>
    </row>
    <row r="1803" spans="28:30" x14ac:dyDescent="0.25">
      <c r="AB1803" s="46" t="s">
        <v>2960</v>
      </c>
      <c r="AC1803" s="46">
        <v>8</v>
      </c>
      <c r="AD1803" s="46" t="s">
        <v>3774</v>
      </c>
    </row>
    <row r="1804" spans="28:30" x14ac:dyDescent="0.25">
      <c r="AB1804" s="46" t="s">
        <v>2961</v>
      </c>
      <c r="AC1804" s="46">
        <v>3</v>
      </c>
      <c r="AD1804" s="46" t="s">
        <v>3775</v>
      </c>
    </row>
    <row r="1805" spans="28:30" x14ac:dyDescent="0.25">
      <c r="AB1805" s="46" t="s">
        <v>2962</v>
      </c>
      <c r="AC1805" s="46">
        <v>4.0999999999999996</v>
      </c>
      <c r="AD1805" s="46" t="s">
        <v>3776</v>
      </c>
    </row>
    <row r="1806" spans="28:30" x14ac:dyDescent="0.25">
      <c r="AB1806" s="46" t="s">
        <v>2963</v>
      </c>
      <c r="AC1806" s="46">
        <v>4.0999999999999996</v>
      </c>
      <c r="AD1806" s="46" t="s">
        <v>3777</v>
      </c>
    </row>
    <row r="1807" spans="28:30" x14ac:dyDescent="0.25">
      <c r="AB1807" s="46" t="s">
        <v>2964</v>
      </c>
      <c r="AC1807" s="46">
        <v>6.1</v>
      </c>
      <c r="AD1807" s="46" t="s">
        <v>3778</v>
      </c>
    </row>
    <row r="1808" spans="28:30" x14ac:dyDescent="0.25">
      <c r="AB1808" s="46" t="s">
        <v>2965</v>
      </c>
      <c r="AC1808" s="46">
        <v>6.1</v>
      </c>
      <c r="AD1808" s="46" t="s">
        <v>3779</v>
      </c>
    </row>
    <row r="1809" spans="28:30" x14ac:dyDescent="0.25">
      <c r="AB1809" s="46" t="s">
        <v>2966</v>
      </c>
      <c r="AC1809" s="46">
        <v>6.1</v>
      </c>
      <c r="AD1809" s="46" t="s">
        <v>3780</v>
      </c>
    </row>
    <row r="1810" spans="28:30" x14ac:dyDescent="0.25">
      <c r="AB1810" s="46" t="s">
        <v>2967</v>
      </c>
      <c r="AC1810" s="46">
        <v>6.1</v>
      </c>
      <c r="AD1810" s="46" t="s">
        <v>3781</v>
      </c>
    </row>
    <row r="1811" spans="28:30" x14ac:dyDescent="0.25">
      <c r="AB1811" s="46" t="s">
        <v>2968</v>
      </c>
      <c r="AC1811" s="46">
        <v>6.1</v>
      </c>
      <c r="AD1811" s="46" t="s">
        <v>3782</v>
      </c>
    </row>
    <row r="1812" spans="28:30" x14ac:dyDescent="0.25">
      <c r="AB1812" s="46" t="s">
        <v>2969</v>
      </c>
      <c r="AC1812" s="46">
        <v>3</v>
      </c>
      <c r="AD1812" s="46" t="s">
        <v>3783</v>
      </c>
    </row>
    <row r="1813" spans="28:30" x14ac:dyDescent="0.25">
      <c r="AB1813" s="46" t="s">
        <v>2970</v>
      </c>
      <c r="AC1813" s="46">
        <v>3</v>
      </c>
      <c r="AD1813" s="46" t="s">
        <v>3784</v>
      </c>
    </row>
    <row r="1814" spans="28:30" x14ac:dyDescent="0.25">
      <c r="AB1814" s="46" t="s">
        <v>2971</v>
      </c>
      <c r="AC1814" s="46">
        <v>3</v>
      </c>
      <c r="AD1814" s="46" t="s">
        <v>3785</v>
      </c>
    </row>
    <row r="1815" spans="28:30" x14ac:dyDescent="0.25">
      <c r="AB1815" s="46" t="s">
        <v>2972</v>
      </c>
      <c r="AC1815" s="46">
        <v>6.1</v>
      </c>
      <c r="AD1815" s="46" t="s">
        <v>3786</v>
      </c>
    </row>
    <row r="1816" spans="28:30" x14ac:dyDescent="0.25">
      <c r="AB1816" s="46" t="s">
        <v>2973</v>
      </c>
      <c r="AC1816" s="46">
        <v>6.1</v>
      </c>
      <c r="AD1816" s="46" t="s">
        <v>3787</v>
      </c>
    </row>
    <row r="1817" spans="28:30" x14ac:dyDescent="0.25">
      <c r="AB1817" s="46" t="s">
        <v>2974</v>
      </c>
      <c r="AC1817" s="46">
        <v>4.2</v>
      </c>
      <c r="AD1817" s="46" t="s">
        <v>3788</v>
      </c>
    </row>
    <row r="1818" spans="28:30" x14ac:dyDescent="0.25">
      <c r="AB1818" s="46" t="s">
        <v>2975</v>
      </c>
      <c r="AC1818" s="46">
        <v>6.1</v>
      </c>
      <c r="AD1818" s="46" t="s">
        <v>3789</v>
      </c>
    </row>
    <row r="1819" spans="28:30" x14ac:dyDescent="0.25">
      <c r="AB1819" s="46" t="s">
        <v>2976</v>
      </c>
      <c r="AC1819" s="46">
        <v>6.1</v>
      </c>
      <c r="AD1819" s="46" t="s">
        <v>3790</v>
      </c>
    </row>
    <row r="1820" spans="28:30" x14ac:dyDescent="0.25">
      <c r="AB1820" s="46" t="s">
        <v>2977</v>
      </c>
      <c r="AC1820" s="46">
        <v>3</v>
      </c>
      <c r="AD1820" s="46" t="s">
        <v>3791</v>
      </c>
    </row>
    <row r="1821" spans="28:30" x14ac:dyDescent="0.25">
      <c r="AB1821" s="46" t="s">
        <v>2978</v>
      </c>
      <c r="AC1821" s="46">
        <v>3</v>
      </c>
      <c r="AD1821" s="46" t="s">
        <v>3792</v>
      </c>
    </row>
    <row r="1822" spans="28:30" x14ac:dyDescent="0.25">
      <c r="AB1822" s="46" t="s">
        <v>2979</v>
      </c>
      <c r="AC1822" s="46">
        <v>6.1</v>
      </c>
      <c r="AD1822" s="46" t="s">
        <v>3793</v>
      </c>
    </row>
    <row r="1823" spans="28:30" x14ac:dyDescent="0.25">
      <c r="AB1823" s="46" t="s">
        <v>2980</v>
      </c>
      <c r="AC1823" s="46">
        <v>3</v>
      </c>
      <c r="AD1823" s="46" t="s">
        <v>3794</v>
      </c>
    </row>
    <row r="1824" spans="28:30" x14ac:dyDescent="0.25">
      <c r="AB1824" s="46" t="s">
        <v>2981</v>
      </c>
      <c r="AC1824" s="46">
        <v>6.1</v>
      </c>
      <c r="AD1824" s="46" t="s">
        <v>3795</v>
      </c>
    </row>
    <row r="1825" spans="28:30" x14ac:dyDescent="0.25">
      <c r="AB1825" s="46" t="s">
        <v>2982</v>
      </c>
      <c r="AC1825" s="46">
        <v>8</v>
      </c>
      <c r="AD1825" s="46" t="s">
        <v>4151</v>
      </c>
    </row>
    <row r="1826" spans="28:30" x14ac:dyDescent="0.25">
      <c r="AB1826" s="46" t="s">
        <v>2983</v>
      </c>
      <c r="AC1826" s="46">
        <v>4.3</v>
      </c>
      <c r="AD1826" s="46" t="s">
        <v>3796</v>
      </c>
    </row>
    <row r="1827" spans="28:30" x14ac:dyDescent="0.25">
      <c r="AB1827" s="46" t="s">
        <v>2984</v>
      </c>
      <c r="AC1827" s="46">
        <v>4.0999999999999996</v>
      </c>
      <c r="AD1827" s="46" t="s">
        <v>3797</v>
      </c>
    </row>
    <row r="1828" spans="28:30" x14ac:dyDescent="0.25">
      <c r="AB1828" s="46" t="s">
        <v>2985</v>
      </c>
      <c r="AC1828" s="46">
        <v>4.3</v>
      </c>
      <c r="AD1828" s="46" t="s">
        <v>3798</v>
      </c>
    </row>
    <row r="1829" spans="28:30" x14ac:dyDescent="0.25">
      <c r="AB1829" s="46" t="s">
        <v>2986</v>
      </c>
      <c r="AC1829" s="46">
        <v>6.1</v>
      </c>
      <c r="AD1829" s="46" t="s">
        <v>3799</v>
      </c>
    </row>
    <row r="1830" spans="28:30" x14ac:dyDescent="0.25">
      <c r="AB1830" s="46" t="s">
        <v>2987</v>
      </c>
      <c r="AC1830" s="46">
        <v>8</v>
      </c>
      <c r="AD1830" s="46" t="s">
        <v>3800</v>
      </c>
    </row>
    <row r="1831" spans="28:30" x14ac:dyDescent="0.25">
      <c r="AB1831" s="46" t="s">
        <v>2988</v>
      </c>
      <c r="AC1831" s="46">
        <v>4.3</v>
      </c>
      <c r="AD1831" s="46" t="s">
        <v>3801</v>
      </c>
    </row>
    <row r="1832" spans="28:30" x14ac:dyDescent="0.25">
      <c r="AB1832" s="46" t="s">
        <v>2989</v>
      </c>
      <c r="AC1832" s="46">
        <v>9</v>
      </c>
      <c r="AD1832" s="46" t="s">
        <v>3802</v>
      </c>
    </row>
    <row r="1833" spans="28:30" x14ac:dyDescent="0.25">
      <c r="AB1833" s="46" t="s">
        <v>2990</v>
      </c>
      <c r="AC1833" s="46">
        <v>7</v>
      </c>
      <c r="AD1833" s="46" t="s">
        <v>4331</v>
      </c>
    </row>
    <row r="1834" spans="28:30" x14ac:dyDescent="0.25">
      <c r="AB1834" s="46" t="s">
        <v>2991</v>
      </c>
      <c r="AC1834" s="46">
        <v>7</v>
      </c>
      <c r="AD1834" s="46" t="s">
        <v>3803</v>
      </c>
    </row>
    <row r="1835" spans="28:30" x14ac:dyDescent="0.25">
      <c r="AB1835" s="46" t="s">
        <v>2992</v>
      </c>
      <c r="AC1835" s="46">
        <v>3</v>
      </c>
      <c r="AD1835" s="46" t="s">
        <v>3804</v>
      </c>
    </row>
    <row r="1836" spans="28:30" x14ac:dyDescent="0.25">
      <c r="AB1836" s="46" t="s">
        <v>2993</v>
      </c>
      <c r="AC1836" s="46">
        <v>5.0999999999999996</v>
      </c>
      <c r="AD1836" s="46" t="s">
        <v>26</v>
      </c>
    </row>
    <row r="1837" spans="28:30" x14ac:dyDescent="0.25">
      <c r="AB1837" s="46" t="s">
        <v>2994</v>
      </c>
      <c r="AC1837" s="46">
        <v>3</v>
      </c>
      <c r="AD1837" s="46" t="s">
        <v>3805</v>
      </c>
    </row>
    <row r="1838" spans="28:30" x14ac:dyDescent="0.25">
      <c r="AB1838" s="46" t="s">
        <v>2995</v>
      </c>
      <c r="AC1838" s="46">
        <v>8</v>
      </c>
      <c r="AD1838" s="46" t="s">
        <v>3806</v>
      </c>
    </row>
    <row r="1839" spans="28:30" x14ac:dyDescent="0.25">
      <c r="AB1839" s="46" t="s">
        <v>2996</v>
      </c>
      <c r="AC1839" s="46">
        <v>8</v>
      </c>
      <c r="AD1839" s="46" t="s">
        <v>3807</v>
      </c>
    </row>
    <row r="1840" spans="28:30" x14ac:dyDescent="0.25">
      <c r="AB1840" s="46" t="s">
        <v>2997</v>
      </c>
      <c r="AC1840" s="46">
        <v>4.3</v>
      </c>
      <c r="AD1840" s="46" t="s">
        <v>4332</v>
      </c>
    </row>
    <row r="1841" spans="28:30" x14ac:dyDescent="0.25">
      <c r="AB1841" s="46" t="s">
        <v>2998</v>
      </c>
      <c r="AC1841" s="46">
        <v>4.0999999999999996</v>
      </c>
      <c r="AD1841" s="46" t="s">
        <v>3808</v>
      </c>
    </row>
    <row r="1842" spans="28:30" x14ac:dyDescent="0.25">
      <c r="AB1842" s="46" t="s">
        <v>2999</v>
      </c>
      <c r="AC1842" s="46">
        <v>9</v>
      </c>
      <c r="AD1842" s="46" t="s">
        <v>3809</v>
      </c>
    </row>
    <row r="1843" spans="28:30" x14ac:dyDescent="0.25">
      <c r="AB1843" s="46" t="s">
        <v>3000</v>
      </c>
      <c r="AC1843" s="46">
        <v>6.1</v>
      </c>
      <c r="AD1843" s="46" t="s">
        <v>3810</v>
      </c>
    </row>
    <row r="1844" spans="28:30" x14ac:dyDescent="0.25">
      <c r="AB1844" s="46" t="s">
        <v>3001</v>
      </c>
      <c r="AC1844" s="46">
        <v>6.1</v>
      </c>
      <c r="AD1844" s="46" t="s">
        <v>3811</v>
      </c>
    </row>
    <row r="1845" spans="28:30" x14ac:dyDescent="0.25">
      <c r="AB1845" s="46" t="s">
        <v>3002</v>
      </c>
      <c r="AC1845" s="46">
        <v>6.1</v>
      </c>
      <c r="AD1845" s="46" t="s">
        <v>3812</v>
      </c>
    </row>
    <row r="1846" spans="28:30" x14ac:dyDescent="0.25">
      <c r="AB1846" s="46" t="s">
        <v>3003</v>
      </c>
      <c r="AC1846" s="46">
        <v>6.1</v>
      </c>
      <c r="AD1846" s="46" t="s">
        <v>3813</v>
      </c>
    </row>
    <row r="1847" spans="28:30" x14ac:dyDescent="0.25">
      <c r="AB1847" s="46" t="s">
        <v>3004</v>
      </c>
      <c r="AC1847" s="46">
        <v>6.1</v>
      </c>
      <c r="AD1847" s="46" t="s">
        <v>3814</v>
      </c>
    </row>
    <row r="1848" spans="28:30" x14ac:dyDescent="0.25">
      <c r="AB1848" s="46" t="s">
        <v>3005</v>
      </c>
      <c r="AC1848" s="46">
        <v>6.1</v>
      </c>
      <c r="AD1848" s="46" t="s">
        <v>3815</v>
      </c>
    </row>
    <row r="1849" spans="28:30" x14ac:dyDescent="0.25">
      <c r="AB1849" s="46" t="s">
        <v>3006</v>
      </c>
      <c r="AC1849" s="46">
        <v>6.1</v>
      </c>
      <c r="AD1849" s="46" t="s">
        <v>3816</v>
      </c>
    </row>
    <row r="1850" spans="28:30" x14ac:dyDescent="0.25">
      <c r="AB1850" s="46" t="s">
        <v>3007</v>
      </c>
      <c r="AC1850" s="46">
        <v>6.1</v>
      </c>
      <c r="AD1850" s="46" t="s">
        <v>3817</v>
      </c>
    </row>
    <row r="1851" spans="28:30" x14ac:dyDescent="0.25">
      <c r="AB1851" s="46" t="s">
        <v>3008</v>
      </c>
      <c r="AC1851" s="46">
        <v>6.1</v>
      </c>
      <c r="AD1851" s="46" t="s">
        <v>3818</v>
      </c>
    </row>
    <row r="1852" spans="28:30" x14ac:dyDescent="0.25">
      <c r="AB1852" s="46" t="s">
        <v>3009</v>
      </c>
      <c r="AC1852" s="46">
        <v>6.1</v>
      </c>
      <c r="AD1852" s="46" t="s">
        <v>3819</v>
      </c>
    </row>
    <row r="1853" spans="28:30" x14ac:dyDescent="0.25">
      <c r="AB1853" s="46" t="s">
        <v>3010</v>
      </c>
      <c r="AC1853" s="46">
        <v>6.1</v>
      </c>
      <c r="AD1853" s="46" t="s">
        <v>4333</v>
      </c>
    </row>
    <row r="1854" spans="28:30" x14ac:dyDescent="0.25">
      <c r="AB1854" s="46" t="s">
        <v>3011</v>
      </c>
      <c r="AC1854" s="46">
        <v>6.1</v>
      </c>
      <c r="AD1854" s="46" t="s">
        <v>4334</v>
      </c>
    </row>
    <row r="1855" spans="28:30" x14ac:dyDescent="0.25">
      <c r="AB1855" s="46" t="s">
        <v>3012</v>
      </c>
      <c r="AC1855" s="46">
        <v>6.1</v>
      </c>
      <c r="AD1855" s="46" t="s">
        <v>4335</v>
      </c>
    </row>
    <row r="1856" spans="28:30" x14ac:dyDescent="0.25">
      <c r="AB1856" s="46" t="s">
        <v>3013</v>
      </c>
      <c r="AC1856" s="46">
        <v>6.1</v>
      </c>
      <c r="AD1856" s="46" t="s">
        <v>4336</v>
      </c>
    </row>
    <row r="1857" spans="28:30" x14ac:dyDescent="0.25">
      <c r="AB1857" s="46" t="s">
        <v>3014</v>
      </c>
      <c r="AC1857" s="46">
        <v>6.1</v>
      </c>
      <c r="AD1857" s="46" t="s">
        <v>4337</v>
      </c>
    </row>
    <row r="1858" spans="28:30" x14ac:dyDescent="0.25">
      <c r="AB1858" s="46" t="s">
        <v>3015</v>
      </c>
      <c r="AC1858" s="46">
        <v>6.1</v>
      </c>
      <c r="AD1858" s="46" t="s">
        <v>3820</v>
      </c>
    </row>
    <row r="1859" spans="28:30" x14ac:dyDescent="0.25">
      <c r="AB1859" s="46" t="s">
        <v>3016</v>
      </c>
      <c r="AC1859" s="46">
        <v>6.1</v>
      </c>
      <c r="AD1859" s="46" t="s">
        <v>3821</v>
      </c>
    </row>
    <row r="1860" spans="28:30" x14ac:dyDescent="0.25">
      <c r="AB1860" s="46" t="s">
        <v>3017</v>
      </c>
      <c r="AC1860" s="46">
        <v>6.1</v>
      </c>
      <c r="AD1860" s="46" t="s">
        <v>3822</v>
      </c>
    </row>
    <row r="1861" spans="28:30" x14ac:dyDescent="0.25">
      <c r="AB1861" s="46" t="s">
        <v>3018</v>
      </c>
      <c r="AC1861" s="46">
        <v>6.1</v>
      </c>
      <c r="AD1861" s="46" t="s">
        <v>4338</v>
      </c>
    </row>
    <row r="1862" spans="28:30" x14ac:dyDescent="0.25">
      <c r="AB1862" s="46" t="s">
        <v>3019</v>
      </c>
      <c r="AC1862" s="46">
        <v>6.1</v>
      </c>
      <c r="AD1862" s="46" t="s">
        <v>3823</v>
      </c>
    </row>
    <row r="1863" spans="28:30" x14ac:dyDescent="0.25">
      <c r="AB1863" s="46" t="s">
        <v>3020</v>
      </c>
      <c r="AC1863" s="46">
        <v>6.1</v>
      </c>
      <c r="AD1863" s="46" t="s">
        <v>3824</v>
      </c>
    </row>
    <row r="1864" spans="28:30" x14ac:dyDescent="0.25">
      <c r="AB1864" s="46" t="s">
        <v>3021</v>
      </c>
      <c r="AC1864" s="46">
        <v>6.1</v>
      </c>
      <c r="AD1864" s="46" t="s">
        <v>3825</v>
      </c>
    </row>
    <row r="1865" spans="28:30" x14ac:dyDescent="0.25">
      <c r="AB1865" s="46" t="s">
        <v>3022</v>
      </c>
      <c r="AC1865" s="46">
        <v>3</v>
      </c>
      <c r="AD1865" s="46" t="s">
        <v>3826</v>
      </c>
    </row>
    <row r="1866" spans="28:30" x14ac:dyDescent="0.25">
      <c r="AB1866" s="46" t="s">
        <v>3023</v>
      </c>
      <c r="AC1866" s="46">
        <v>3</v>
      </c>
      <c r="AD1866" s="46" t="s">
        <v>3827</v>
      </c>
    </row>
    <row r="1867" spans="28:30" x14ac:dyDescent="0.25">
      <c r="AB1867" s="46" t="s">
        <v>3024</v>
      </c>
      <c r="AC1867" s="46">
        <v>6.1</v>
      </c>
      <c r="AD1867" s="46" t="s">
        <v>3828</v>
      </c>
    </row>
    <row r="1868" spans="28:30" x14ac:dyDescent="0.25">
      <c r="AB1868" s="46" t="s">
        <v>3025</v>
      </c>
      <c r="AC1868" s="46">
        <v>3</v>
      </c>
      <c r="AD1868" s="46" t="s">
        <v>4339</v>
      </c>
    </row>
    <row r="1869" spans="28:30" x14ac:dyDescent="0.25">
      <c r="AB1869" s="46" t="s">
        <v>3026</v>
      </c>
      <c r="AC1869" s="46">
        <v>6.1</v>
      </c>
      <c r="AD1869" s="46" t="s">
        <v>4340</v>
      </c>
    </row>
    <row r="1870" spans="28:30" x14ac:dyDescent="0.25">
      <c r="AB1870" s="46" t="s">
        <v>3027</v>
      </c>
      <c r="AC1870" s="46">
        <v>6.1</v>
      </c>
      <c r="AD1870" s="46" t="s">
        <v>3829</v>
      </c>
    </row>
    <row r="1871" spans="28:30" x14ac:dyDescent="0.25">
      <c r="AB1871" s="46" t="s">
        <v>3028</v>
      </c>
      <c r="AC1871" s="46">
        <v>6.1</v>
      </c>
      <c r="AD1871" s="46" t="s">
        <v>3830</v>
      </c>
    </row>
    <row r="1872" spans="28:30" x14ac:dyDescent="0.25">
      <c r="AB1872" s="46" t="s">
        <v>3029</v>
      </c>
      <c r="AC1872" s="46">
        <v>8</v>
      </c>
      <c r="AD1872" s="46" t="s">
        <v>4341</v>
      </c>
    </row>
    <row r="1873" spans="28:30" x14ac:dyDescent="0.25">
      <c r="AB1873" s="46" t="s">
        <v>3030</v>
      </c>
      <c r="AC1873" s="46">
        <v>6.1</v>
      </c>
      <c r="AD1873" s="46" t="s">
        <v>3831</v>
      </c>
    </row>
    <row r="1874" spans="28:30" x14ac:dyDescent="0.25">
      <c r="AB1874" s="46" t="s">
        <v>3031</v>
      </c>
      <c r="AC1874" s="46">
        <v>3</v>
      </c>
      <c r="AD1874" s="46" t="s">
        <v>4342</v>
      </c>
    </row>
    <row r="1875" spans="28:30" x14ac:dyDescent="0.25">
      <c r="AB1875" s="46" t="s">
        <v>3032</v>
      </c>
      <c r="AC1875" s="46">
        <v>8</v>
      </c>
      <c r="AD1875" s="46" t="s">
        <v>3832</v>
      </c>
    </row>
    <row r="1876" spans="28:30" x14ac:dyDescent="0.25">
      <c r="AB1876" s="46" t="s">
        <v>3033</v>
      </c>
      <c r="AC1876" s="46">
        <v>3</v>
      </c>
      <c r="AD1876" s="46" t="s">
        <v>4343</v>
      </c>
    </row>
    <row r="1877" spans="28:30" x14ac:dyDescent="0.25">
      <c r="AB1877" s="46" t="s">
        <v>3034</v>
      </c>
      <c r="AC1877" s="46">
        <v>2.2999999999999998</v>
      </c>
      <c r="AD1877" s="46" t="s">
        <v>3833</v>
      </c>
    </row>
    <row r="1878" spans="28:30" x14ac:dyDescent="0.25">
      <c r="AB1878" s="46" t="s">
        <v>3035</v>
      </c>
      <c r="AC1878" s="46">
        <v>3</v>
      </c>
      <c r="AD1878" s="46" t="s">
        <v>3931</v>
      </c>
    </row>
    <row r="1879" spans="28:30" x14ac:dyDescent="0.25">
      <c r="AB1879" s="46" t="s">
        <v>3036</v>
      </c>
      <c r="AC1879" s="46">
        <v>3</v>
      </c>
      <c r="AD1879" s="46" t="s">
        <v>3834</v>
      </c>
    </row>
    <row r="1880" spans="28:30" x14ac:dyDescent="0.25">
      <c r="AB1880" s="46" t="s">
        <v>3037</v>
      </c>
      <c r="AC1880" s="46">
        <v>8</v>
      </c>
      <c r="AD1880" s="46" t="s">
        <v>1761</v>
      </c>
    </row>
    <row r="1881" spans="28:30" x14ac:dyDescent="0.25">
      <c r="AB1881" s="46" t="s">
        <v>3038</v>
      </c>
      <c r="AC1881" s="46">
        <v>2.2000000000000002</v>
      </c>
      <c r="AD1881" s="46" t="s">
        <v>3835</v>
      </c>
    </row>
    <row r="1882" spans="28:30" x14ac:dyDescent="0.25">
      <c r="AB1882" s="46" t="s">
        <v>3039</v>
      </c>
      <c r="AC1882" s="46">
        <v>6.1</v>
      </c>
      <c r="AD1882" s="46" t="s">
        <v>3836</v>
      </c>
    </row>
    <row r="1883" spans="28:30" x14ac:dyDescent="0.25">
      <c r="AB1883" s="46" t="s">
        <v>3040</v>
      </c>
      <c r="AC1883" s="46">
        <v>9</v>
      </c>
      <c r="AD1883" s="46" t="s">
        <v>3837</v>
      </c>
    </row>
    <row r="1884" spans="28:30" x14ac:dyDescent="0.25">
      <c r="AB1884" s="46" t="s">
        <v>3041</v>
      </c>
      <c r="AC1884" s="46">
        <v>6.1</v>
      </c>
      <c r="AD1884" s="46" t="s">
        <v>3838</v>
      </c>
    </row>
    <row r="1885" spans="28:30" x14ac:dyDescent="0.25">
      <c r="AB1885" s="46" t="s">
        <v>3042</v>
      </c>
      <c r="AC1885" s="46">
        <v>9</v>
      </c>
      <c r="AD1885" s="46" t="s">
        <v>3839</v>
      </c>
    </row>
    <row r="1886" spans="28:30" x14ac:dyDescent="0.25">
      <c r="AB1886" s="46" t="s">
        <v>3043</v>
      </c>
      <c r="AC1886" s="46">
        <v>4.3</v>
      </c>
      <c r="AD1886" s="46" t="s">
        <v>1813</v>
      </c>
    </row>
    <row r="1887" spans="28:30" x14ac:dyDescent="0.25">
      <c r="AB1887" s="46" t="s">
        <v>3044</v>
      </c>
      <c r="AC1887" s="46">
        <v>6.1</v>
      </c>
      <c r="AD1887" s="46" t="s">
        <v>3840</v>
      </c>
    </row>
    <row r="1888" spans="28:30" x14ac:dyDescent="0.25">
      <c r="AB1888" s="46" t="s">
        <v>3045</v>
      </c>
      <c r="AC1888" s="46">
        <v>6.1</v>
      </c>
      <c r="AD1888" s="46" t="s">
        <v>3841</v>
      </c>
    </row>
    <row r="1889" spans="28:30" x14ac:dyDescent="0.25">
      <c r="AB1889" s="46" t="s">
        <v>3046</v>
      </c>
      <c r="AC1889" s="46">
        <v>9</v>
      </c>
      <c r="AD1889" s="46" t="s">
        <v>4344</v>
      </c>
    </row>
    <row r="1890" spans="28:30" x14ac:dyDescent="0.25">
      <c r="AB1890" s="46" t="s">
        <v>3047</v>
      </c>
      <c r="AC1890" s="46">
        <v>2.2999999999999998</v>
      </c>
      <c r="AD1890" s="46" t="s">
        <v>3842</v>
      </c>
    </row>
    <row r="1891" spans="28:30" x14ac:dyDescent="0.25">
      <c r="AB1891" s="46" t="s">
        <v>3048</v>
      </c>
      <c r="AC1891" s="46">
        <v>8</v>
      </c>
      <c r="AD1891" s="46" t="s">
        <v>3843</v>
      </c>
    </row>
    <row r="1892" spans="28:30" x14ac:dyDescent="0.25">
      <c r="AB1892" s="46" t="s">
        <v>3049</v>
      </c>
      <c r="AC1892" s="46">
        <v>5.0999999999999996</v>
      </c>
      <c r="AD1892" s="46" t="s">
        <v>3844</v>
      </c>
    </row>
    <row r="1893" spans="28:30" x14ac:dyDescent="0.25">
      <c r="AB1893" s="46" t="s">
        <v>3050</v>
      </c>
      <c r="AC1893" s="46">
        <v>6.1</v>
      </c>
      <c r="AD1893" s="46" t="s">
        <v>3845</v>
      </c>
    </row>
    <row r="1894" spans="28:30" x14ac:dyDescent="0.25">
      <c r="AB1894" s="46" t="s">
        <v>3051</v>
      </c>
      <c r="AC1894" s="46">
        <v>5.0999999999999996</v>
      </c>
      <c r="AD1894" s="46" t="s">
        <v>3846</v>
      </c>
    </row>
    <row r="1895" spans="28:30" x14ac:dyDescent="0.25">
      <c r="AB1895" s="46" t="s">
        <v>3052</v>
      </c>
      <c r="AC1895" s="46">
        <v>4.2</v>
      </c>
      <c r="AD1895" s="46" t="s">
        <v>3847</v>
      </c>
    </row>
    <row r="1896" spans="28:30" x14ac:dyDescent="0.25">
      <c r="AB1896" s="46" t="s">
        <v>3053</v>
      </c>
      <c r="AC1896" s="46">
        <v>4.0999999999999996</v>
      </c>
      <c r="AD1896" s="46" t="s">
        <v>3848</v>
      </c>
    </row>
    <row r="1897" spans="28:30" x14ac:dyDescent="0.25">
      <c r="AB1897" s="46" t="s">
        <v>3054</v>
      </c>
      <c r="AC1897" s="46">
        <v>9</v>
      </c>
      <c r="AD1897" s="46" t="s">
        <v>4152</v>
      </c>
    </row>
    <row r="1898" spans="28:30" x14ac:dyDescent="0.25">
      <c r="AB1898" s="46" t="s">
        <v>3055</v>
      </c>
      <c r="AC1898" s="46">
        <v>9</v>
      </c>
      <c r="AD1898" s="46" t="s">
        <v>4153</v>
      </c>
    </row>
    <row r="1899" spans="28:30" x14ac:dyDescent="0.25">
      <c r="AB1899" s="46" t="s">
        <v>3056</v>
      </c>
      <c r="AC1899" s="46">
        <v>3</v>
      </c>
      <c r="AD1899" s="46" t="s">
        <v>3849</v>
      </c>
    </row>
    <row r="1900" spans="28:30" x14ac:dyDescent="0.25">
      <c r="AB1900" s="46" t="s">
        <v>3057</v>
      </c>
      <c r="AC1900" s="46">
        <v>8</v>
      </c>
      <c r="AD1900" s="46" t="s">
        <v>3850</v>
      </c>
    </row>
    <row r="1901" spans="28:30" x14ac:dyDescent="0.25">
      <c r="AB1901" s="46" t="s">
        <v>3058</v>
      </c>
      <c r="AC1901" s="46">
        <v>8</v>
      </c>
      <c r="AD1901" s="46" t="s">
        <v>3851</v>
      </c>
    </row>
    <row r="1902" spans="28:30" x14ac:dyDescent="0.25">
      <c r="AB1902" s="46" t="s">
        <v>3059</v>
      </c>
      <c r="AC1902" s="46">
        <v>8</v>
      </c>
      <c r="AD1902" s="46" t="s">
        <v>3852</v>
      </c>
    </row>
    <row r="1903" spans="28:30" x14ac:dyDescent="0.25">
      <c r="AB1903" s="46" t="s">
        <v>3060</v>
      </c>
      <c r="AC1903" s="46">
        <v>8</v>
      </c>
      <c r="AD1903" s="46" t="s">
        <v>3853</v>
      </c>
    </row>
    <row r="1904" spans="28:30" x14ac:dyDescent="0.25">
      <c r="AB1904" s="46" t="s">
        <v>3061</v>
      </c>
      <c r="AC1904" s="46">
        <v>4.0999999999999996</v>
      </c>
      <c r="AD1904" s="46" t="s">
        <v>3854</v>
      </c>
    </row>
    <row r="1905" spans="28:30" x14ac:dyDescent="0.25">
      <c r="AB1905" s="46" t="s">
        <v>3062</v>
      </c>
      <c r="AC1905" s="46">
        <v>5.0999999999999996</v>
      </c>
      <c r="AD1905" s="46" t="s">
        <v>3855</v>
      </c>
    </row>
    <row r="1906" spans="28:30" x14ac:dyDescent="0.25">
      <c r="AB1906" s="46" t="s">
        <v>3063</v>
      </c>
      <c r="AC1906" s="46">
        <v>5.0999999999999996</v>
      </c>
      <c r="AD1906" s="46" t="s">
        <v>3856</v>
      </c>
    </row>
    <row r="1907" spans="28:30" x14ac:dyDescent="0.25">
      <c r="AB1907" s="46" t="s">
        <v>3064</v>
      </c>
      <c r="AC1907" s="46">
        <v>5.0999999999999996</v>
      </c>
      <c r="AD1907" s="46" t="s">
        <v>3857</v>
      </c>
    </row>
    <row r="1908" spans="28:30" x14ac:dyDescent="0.25">
      <c r="AB1908" s="46" t="s">
        <v>3065</v>
      </c>
      <c r="AC1908" s="46">
        <v>5.2</v>
      </c>
      <c r="AD1908" s="46" t="s">
        <v>3858</v>
      </c>
    </row>
    <row r="1909" spans="28:30" x14ac:dyDescent="0.25">
      <c r="AB1909" s="46" t="s">
        <v>3066</v>
      </c>
      <c r="AC1909" s="46">
        <v>5.2</v>
      </c>
      <c r="AD1909" s="46" t="s">
        <v>3859</v>
      </c>
    </row>
    <row r="1910" spans="28:30" x14ac:dyDescent="0.25">
      <c r="AB1910" s="46" t="s">
        <v>3067</v>
      </c>
      <c r="AC1910" s="46">
        <v>5.2</v>
      </c>
      <c r="AD1910" s="46" t="s">
        <v>3860</v>
      </c>
    </row>
    <row r="1911" spans="28:30" x14ac:dyDescent="0.25">
      <c r="AB1911" s="46" t="s">
        <v>3068</v>
      </c>
      <c r="AC1911" s="46">
        <v>5.2</v>
      </c>
      <c r="AD1911" s="46" t="s">
        <v>3861</v>
      </c>
    </row>
    <row r="1912" spans="28:30" x14ac:dyDescent="0.25">
      <c r="AB1912" s="46" t="s">
        <v>3069</v>
      </c>
      <c r="AC1912" s="46">
        <v>5.2</v>
      </c>
      <c r="AD1912" s="46" t="s">
        <v>3862</v>
      </c>
    </row>
    <row r="1913" spans="28:30" x14ac:dyDescent="0.25">
      <c r="AB1913" s="46" t="s">
        <v>3070</v>
      </c>
      <c r="AC1913" s="46">
        <v>5.2</v>
      </c>
      <c r="AD1913" s="46" t="s">
        <v>3863</v>
      </c>
    </row>
    <row r="1914" spans="28:30" x14ac:dyDescent="0.25">
      <c r="AB1914" s="46" t="s">
        <v>3071</v>
      </c>
      <c r="AC1914" s="46">
        <v>5.2</v>
      </c>
      <c r="AD1914" s="46" t="s">
        <v>3864</v>
      </c>
    </row>
    <row r="1915" spans="28:30" x14ac:dyDescent="0.25">
      <c r="AB1915" s="46" t="s">
        <v>3072</v>
      </c>
      <c r="AC1915" s="46">
        <v>5.2</v>
      </c>
      <c r="AD1915" s="46" t="s">
        <v>3865</v>
      </c>
    </row>
    <row r="1916" spans="28:30" x14ac:dyDescent="0.25">
      <c r="AB1916" s="46" t="s">
        <v>3073</v>
      </c>
      <c r="AC1916" s="46">
        <v>5.2</v>
      </c>
      <c r="AD1916" s="46" t="s">
        <v>3866</v>
      </c>
    </row>
    <row r="1917" spans="28:30" x14ac:dyDescent="0.25">
      <c r="AB1917" s="46" t="s">
        <v>3074</v>
      </c>
      <c r="AC1917" s="46">
        <v>5.2</v>
      </c>
      <c r="AD1917" s="46" t="s">
        <v>3867</v>
      </c>
    </row>
    <row r="1918" spans="28:30" x14ac:dyDescent="0.25">
      <c r="AB1918" s="46" t="s">
        <v>3075</v>
      </c>
      <c r="AC1918" s="46">
        <v>5.2</v>
      </c>
      <c r="AD1918" s="46" t="s">
        <v>4345</v>
      </c>
    </row>
    <row r="1919" spans="28:30" x14ac:dyDescent="0.25">
      <c r="AB1919" s="46" t="s">
        <v>3076</v>
      </c>
      <c r="AC1919" s="46">
        <v>5.2</v>
      </c>
      <c r="AD1919" s="46" t="s">
        <v>4346</v>
      </c>
    </row>
    <row r="1920" spans="28:30" x14ac:dyDescent="0.25">
      <c r="AB1920" s="46" t="s">
        <v>3077</v>
      </c>
      <c r="AC1920" s="46">
        <v>5.2</v>
      </c>
      <c r="AD1920" s="46" t="s">
        <v>4347</v>
      </c>
    </row>
    <row r="1921" spans="28:30" x14ac:dyDescent="0.25">
      <c r="AB1921" s="46" t="s">
        <v>3078</v>
      </c>
      <c r="AC1921" s="46">
        <v>5.2</v>
      </c>
      <c r="AD1921" s="46" t="s">
        <v>4348</v>
      </c>
    </row>
    <row r="1922" spans="28:30" x14ac:dyDescent="0.25">
      <c r="AB1922" s="46" t="s">
        <v>3079</v>
      </c>
      <c r="AC1922" s="46">
        <v>5.2</v>
      </c>
      <c r="AD1922" s="46" t="s">
        <v>4349</v>
      </c>
    </row>
    <row r="1923" spans="28:30" x14ac:dyDescent="0.25">
      <c r="AB1923" s="46" t="s">
        <v>3080</v>
      </c>
      <c r="AC1923" s="46">
        <v>5.2</v>
      </c>
      <c r="AD1923" s="46" t="s">
        <v>4350</v>
      </c>
    </row>
    <row r="1924" spans="28:30" x14ac:dyDescent="0.25">
      <c r="AB1924" s="46" t="s">
        <v>3081</v>
      </c>
      <c r="AC1924" s="46">
        <v>5.2</v>
      </c>
      <c r="AD1924" s="46" t="s">
        <v>4351</v>
      </c>
    </row>
    <row r="1925" spans="28:30" x14ac:dyDescent="0.25">
      <c r="AB1925" s="46" t="s">
        <v>3082</v>
      </c>
      <c r="AC1925" s="46">
        <v>5.2</v>
      </c>
      <c r="AD1925" s="46" t="s">
        <v>4352</v>
      </c>
    </row>
    <row r="1926" spans="28:30" x14ac:dyDescent="0.25">
      <c r="AB1926" s="46" t="s">
        <v>3083</v>
      </c>
      <c r="AC1926" s="46">
        <v>5.2</v>
      </c>
      <c r="AD1926" s="46" t="s">
        <v>4353</v>
      </c>
    </row>
    <row r="1927" spans="28:30" x14ac:dyDescent="0.25">
      <c r="AB1927" s="46" t="s">
        <v>3084</v>
      </c>
      <c r="AC1927" s="46">
        <v>5.2</v>
      </c>
      <c r="AD1927" s="46" t="s">
        <v>4354</v>
      </c>
    </row>
    <row r="1928" spans="28:30" x14ac:dyDescent="0.25">
      <c r="AB1928" s="46" t="s">
        <v>3085</v>
      </c>
      <c r="AC1928" s="46">
        <v>5.0999999999999996</v>
      </c>
      <c r="AD1928" s="46" t="s">
        <v>3868</v>
      </c>
    </row>
    <row r="1929" spans="28:30" x14ac:dyDescent="0.25">
      <c r="AB1929" s="46" t="s">
        <v>3086</v>
      </c>
      <c r="AC1929" s="46">
        <v>6.1</v>
      </c>
      <c r="AD1929" s="46" t="s">
        <v>3869</v>
      </c>
    </row>
    <row r="1930" spans="28:30" x14ac:dyDescent="0.25">
      <c r="AB1930" s="46" t="s">
        <v>3087</v>
      </c>
      <c r="AC1930" s="46">
        <v>6.1</v>
      </c>
      <c r="AD1930" s="46" t="s">
        <v>3870</v>
      </c>
    </row>
    <row r="1931" spans="28:30" x14ac:dyDescent="0.25">
      <c r="AB1931" s="46" t="s">
        <v>3088</v>
      </c>
      <c r="AC1931" s="46">
        <v>6.1</v>
      </c>
      <c r="AD1931" s="46" t="s">
        <v>3871</v>
      </c>
    </row>
    <row r="1932" spans="28:30" x14ac:dyDescent="0.25">
      <c r="AB1932" s="46" t="s">
        <v>3089</v>
      </c>
      <c r="AC1932" s="46">
        <v>6.1</v>
      </c>
      <c r="AD1932" s="46" t="s">
        <v>3872</v>
      </c>
    </row>
    <row r="1933" spans="28:30" x14ac:dyDescent="0.25">
      <c r="AB1933" s="46" t="s">
        <v>3090</v>
      </c>
      <c r="AC1933" s="46">
        <v>4.2</v>
      </c>
      <c r="AD1933" s="46" t="s">
        <v>3873</v>
      </c>
    </row>
    <row r="1934" spans="28:30" x14ac:dyDescent="0.25">
      <c r="AB1934" s="46" t="s">
        <v>3091</v>
      </c>
      <c r="AC1934" s="46">
        <v>4.2</v>
      </c>
      <c r="AD1934" s="46" t="s">
        <v>3874</v>
      </c>
    </row>
    <row r="1935" spans="28:30" x14ac:dyDescent="0.25">
      <c r="AB1935" s="46" t="s">
        <v>3092</v>
      </c>
      <c r="AC1935" s="46">
        <v>4.2</v>
      </c>
      <c r="AD1935" s="46" t="s">
        <v>3875</v>
      </c>
    </row>
    <row r="1936" spans="28:30" x14ac:dyDescent="0.25">
      <c r="AB1936" s="46" t="s">
        <v>3093</v>
      </c>
      <c r="AC1936" s="46">
        <v>4.3</v>
      </c>
      <c r="AD1936" s="46" t="s">
        <v>3876</v>
      </c>
    </row>
    <row r="1937" spans="28:30" x14ac:dyDescent="0.25">
      <c r="AB1937" s="46" t="s">
        <v>3094</v>
      </c>
      <c r="AC1937" s="46">
        <v>4.3</v>
      </c>
      <c r="AD1937" s="46" t="s">
        <v>3877</v>
      </c>
    </row>
    <row r="1938" spans="28:30" x14ac:dyDescent="0.25">
      <c r="AB1938" s="46" t="s">
        <v>3095</v>
      </c>
      <c r="AC1938" s="46">
        <v>4.3</v>
      </c>
      <c r="AD1938" s="46" t="s">
        <v>3878</v>
      </c>
    </row>
    <row r="1939" spans="28:30" x14ac:dyDescent="0.25">
      <c r="AB1939" s="46" t="s">
        <v>3096</v>
      </c>
      <c r="AC1939" s="46">
        <v>4.3</v>
      </c>
      <c r="AD1939" s="46" t="s">
        <v>3879</v>
      </c>
    </row>
    <row r="1940" spans="28:30" x14ac:dyDescent="0.25">
      <c r="AB1940" s="46" t="s">
        <v>3097</v>
      </c>
      <c r="AC1940" s="46">
        <v>4.3</v>
      </c>
      <c r="AD1940" s="46" t="s">
        <v>3880</v>
      </c>
    </row>
    <row r="1941" spans="28:30" x14ac:dyDescent="0.25">
      <c r="AB1941" s="46" t="s">
        <v>3098</v>
      </c>
      <c r="AC1941" s="46">
        <v>4.3</v>
      </c>
      <c r="AD1941" s="46" t="s">
        <v>3881</v>
      </c>
    </row>
    <row r="1942" spans="28:30" x14ac:dyDescent="0.25">
      <c r="AB1942" s="46" t="s">
        <v>3099</v>
      </c>
      <c r="AC1942" s="46">
        <v>4.3</v>
      </c>
      <c r="AD1942" s="46" t="s">
        <v>3882</v>
      </c>
    </row>
    <row r="1943" spans="28:30" x14ac:dyDescent="0.25">
      <c r="AB1943" s="46" t="s">
        <v>3100</v>
      </c>
      <c r="AC1943" s="46">
        <v>2.2000000000000002</v>
      </c>
      <c r="AD1943" s="46" t="s">
        <v>3883</v>
      </c>
    </row>
    <row r="1944" spans="28:30" x14ac:dyDescent="0.25">
      <c r="AB1944" s="46" t="s">
        <v>3101</v>
      </c>
      <c r="AC1944" s="46">
        <v>5.0999999999999996</v>
      </c>
      <c r="AD1944" s="46" t="s">
        <v>3884</v>
      </c>
    </row>
    <row r="1945" spans="28:30" x14ac:dyDescent="0.25">
      <c r="AB1945" s="46" t="s">
        <v>3102</v>
      </c>
      <c r="AC1945" s="46">
        <v>2.1</v>
      </c>
      <c r="AD1945" s="46" t="s">
        <v>4355</v>
      </c>
    </row>
    <row r="1946" spans="28:30" x14ac:dyDescent="0.25">
      <c r="AB1946" s="46" t="s">
        <v>3103</v>
      </c>
      <c r="AC1946" s="46">
        <v>5.0999999999999996</v>
      </c>
      <c r="AD1946" s="46" t="s">
        <v>3885</v>
      </c>
    </row>
    <row r="1947" spans="28:30" x14ac:dyDescent="0.25">
      <c r="AB1947" s="46" t="s">
        <v>3104</v>
      </c>
      <c r="AC1947" s="46">
        <v>6.1</v>
      </c>
      <c r="AD1947" s="46" t="s">
        <v>3886</v>
      </c>
    </row>
    <row r="1948" spans="28:30" x14ac:dyDescent="0.25">
      <c r="AB1948" s="46" t="s">
        <v>3105</v>
      </c>
      <c r="AC1948" s="46">
        <v>6.1</v>
      </c>
      <c r="AD1948" s="46" t="s">
        <v>3887</v>
      </c>
    </row>
    <row r="1949" spans="28:30" x14ac:dyDescent="0.25">
      <c r="AB1949" s="46" t="s">
        <v>3106</v>
      </c>
      <c r="AC1949" s="46">
        <v>6.1</v>
      </c>
      <c r="AD1949" s="46" t="s">
        <v>3888</v>
      </c>
    </row>
    <row r="1950" spans="28:30" x14ac:dyDescent="0.25">
      <c r="AB1950" s="46" t="s">
        <v>3107</v>
      </c>
      <c r="AC1950" s="46">
        <v>6.1</v>
      </c>
      <c r="AD1950" s="46" t="s">
        <v>3889</v>
      </c>
    </row>
    <row r="1951" spans="28:30" x14ac:dyDescent="0.25">
      <c r="AB1951" s="46" t="s">
        <v>3108</v>
      </c>
      <c r="AC1951" s="46">
        <v>6.1</v>
      </c>
      <c r="AD1951" s="46" t="s">
        <v>3890</v>
      </c>
    </row>
    <row r="1952" spans="28:30" x14ac:dyDescent="0.25">
      <c r="AB1952" s="46" t="s">
        <v>3109</v>
      </c>
      <c r="AC1952" s="46">
        <v>8</v>
      </c>
      <c r="AD1952" s="46" t="s">
        <v>3891</v>
      </c>
    </row>
    <row r="1953" spans="28:30" x14ac:dyDescent="0.25">
      <c r="AB1953" s="46" t="s">
        <v>3110</v>
      </c>
      <c r="AC1953" s="46">
        <v>6.1</v>
      </c>
      <c r="AD1953" s="46" t="s">
        <v>3892</v>
      </c>
    </row>
    <row r="1954" spans="28:30" x14ac:dyDescent="0.25">
      <c r="AB1954" s="46" t="s">
        <v>3111</v>
      </c>
      <c r="AC1954" s="46">
        <v>8</v>
      </c>
      <c r="AD1954" s="46" t="s">
        <v>3893</v>
      </c>
    </row>
    <row r="1955" spans="28:30" x14ac:dyDescent="0.25">
      <c r="AB1955" s="46" t="s">
        <v>3112</v>
      </c>
      <c r="AC1955" s="46">
        <v>4.3</v>
      </c>
      <c r="AD1955" s="46" t="s">
        <v>3894</v>
      </c>
    </row>
    <row r="1956" spans="28:30" x14ac:dyDescent="0.25">
      <c r="AB1956" s="46" t="s">
        <v>3113</v>
      </c>
      <c r="AC1956" s="46">
        <v>5.0999999999999996</v>
      </c>
      <c r="AD1956" s="46" t="s">
        <v>4356</v>
      </c>
    </row>
    <row r="1957" spans="28:30" x14ac:dyDescent="0.25">
      <c r="AB1957" s="46" t="s">
        <v>3114</v>
      </c>
      <c r="AC1957" s="46">
        <v>2.1</v>
      </c>
      <c r="AD1957" s="46" t="s">
        <v>3895</v>
      </c>
    </row>
    <row r="1958" spans="28:30" x14ac:dyDescent="0.25">
      <c r="AB1958" s="46" t="s">
        <v>3115</v>
      </c>
      <c r="AC1958" s="46">
        <v>9</v>
      </c>
      <c r="AD1958" s="46" t="s">
        <v>3896</v>
      </c>
    </row>
    <row r="1959" spans="28:30" x14ac:dyDescent="0.25">
      <c r="AB1959" s="46" t="s">
        <v>3116</v>
      </c>
      <c r="AC1959" s="46">
        <v>9</v>
      </c>
      <c r="AD1959" s="46" t="s">
        <v>3897</v>
      </c>
    </row>
    <row r="1960" spans="28:30" x14ac:dyDescent="0.25">
      <c r="AB1960" s="46" t="s">
        <v>3117</v>
      </c>
      <c r="AC1960" s="46">
        <v>2.1</v>
      </c>
      <c r="AD1960" s="46" t="s">
        <v>3898</v>
      </c>
    </row>
    <row r="1961" spans="28:30" x14ac:dyDescent="0.25">
      <c r="AB1961" s="46" t="s">
        <v>3118</v>
      </c>
      <c r="AC1961" s="46">
        <v>2.1</v>
      </c>
      <c r="AD1961" s="46" t="s">
        <v>3899</v>
      </c>
    </row>
    <row r="1962" spans="28:30" x14ac:dyDescent="0.25">
      <c r="AB1962" s="46" t="s">
        <v>3119</v>
      </c>
      <c r="AC1962" s="46">
        <v>6.1</v>
      </c>
      <c r="AD1962" s="46" t="s">
        <v>3900</v>
      </c>
    </row>
    <row r="1963" spans="28:30" x14ac:dyDescent="0.25">
      <c r="AB1963" s="46" t="s">
        <v>3120</v>
      </c>
      <c r="AC1963" s="46">
        <v>2.2000000000000002</v>
      </c>
      <c r="AD1963" s="46" t="s">
        <v>3901</v>
      </c>
    </row>
    <row r="1964" spans="28:30" x14ac:dyDescent="0.25">
      <c r="AB1964" s="46" t="s">
        <v>3121</v>
      </c>
      <c r="AC1964" s="46">
        <v>2.2000000000000002</v>
      </c>
      <c r="AD1964" s="46" t="s">
        <v>3902</v>
      </c>
    </row>
    <row r="1965" spans="28:30" x14ac:dyDescent="0.25">
      <c r="AB1965" s="46" t="s">
        <v>3122</v>
      </c>
      <c r="AC1965" s="46">
        <v>2.2000000000000002</v>
      </c>
      <c r="AD1965" s="46" t="s">
        <v>3903</v>
      </c>
    </row>
    <row r="1966" spans="28:30" x14ac:dyDescent="0.25">
      <c r="AB1966" s="46" t="s">
        <v>3123</v>
      </c>
      <c r="AC1966" s="46">
        <v>2.2000000000000002</v>
      </c>
      <c r="AD1966" s="46" t="s">
        <v>3904</v>
      </c>
    </row>
    <row r="1967" spans="28:30" x14ac:dyDescent="0.25">
      <c r="AB1967" s="46" t="s">
        <v>3124</v>
      </c>
      <c r="AC1967" s="46">
        <v>2.2999999999999998</v>
      </c>
      <c r="AD1967" s="46" t="s">
        <v>3905</v>
      </c>
    </row>
    <row r="1968" spans="28:30" x14ac:dyDescent="0.25">
      <c r="AB1968" s="46" t="s">
        <v>3125</v>
      </c>
      <c r="AC1968" s="46">
        <v>2.1</v>
      </c>
      <c r="AD1968" s="46" t="s">
        <v>3906</v>
      </c>
    </row>
    <row r="1969" spans="28:30" x14ac:dyDescent="0.25">
      <c r="AB1969" s="46" t="s">
        <v>3126</v>
      </c>
      <c r="AC1969" s="46">
        <v>2.2999999999999998</v>
      </c>
      <c r="AD1969" s="46" t="s">
        <v>3907</v>
      </c>
    </row>
    <row r="1970" spans="28:30" x14ac:dyDescent="0.25">
      <c r="AB1970" s="46" t="s">
        <v>3127</v>
      </c>
      <c r="AC1970" s="46">
        <v>2.2000000000000002</v>
      </c>
      <c r="AD1970" s="46" t="s">
        <v>3908</v>
      </c>
    </row>
    <row r="1971" spans="28:30" x14ac:dyDescent="0.25">
      <c r="AB1971" s="46" t="s">
        <v>3128</v>
      </c>
      <c r="AC1971" s="46">
        <v>2.2000000000000002</v>
      </c>
      <c r="AD1971" s="46" t="s">
        <v>3909</v>
      </c>
    </row>
    <row r="1972" spans="28:30" x14ac:dyDescent="0.25">
      <c r="AB1972" s="46" t="s">
        <v>3129</v>
      </c>
      <c r="AC1972" s="46">
        <v>3</v>
      </c>
      <c r="AD1972" s="46" t="s">
        <v>3910</v>
      </c>
    </row>
    <row r="1973" spans="28:30" x14ac:dyDescent="0.25">
      <c r="AB1973" s="46" t="s">
        <v>4154</v>
      </c>
      <c r="AC1973" s="46">
        <v>9</v>
      </c>
      <c r="AD1973" s="46" t="s">
        <v>4470</v>
      </c>
    </row>
    <row r="1974" spans="28:30" x14ac:dyDescent="0.25">
      <c r="AB1974" s="46" t="s">
        <v>3130</v>
      </c>
      <c r="AC1974" s="46">
        <v>2.1</v>
      </c>
      <c r="AD1974" s="46" t="s">
        <v>3911</v>
      </c>
    </row>
    <row r="1975" spans="28:30" x14ac:dyDescent="0.25">
      <c r="AB1975" s="46" t="s">
        <v>3131</v>
      </c>
      <c r="AC1975" s="46">
        <v>2.2999999999999998</v>
      </c>
      <c r="AD1975" s="46" t="s">
        <v>4358</v>
      </c>
    </row>
    <row r="1976" spans="28:30" x14ac:dyDescent="0.25">
      <c r="AB1976" s="46" t="s">
        <v>3132</v>
      </c>
      <c r="AC1976" s="46">
        <v>2.2999999999999998</v>
      </c>
      <c r="AD1976" s="46" t="s">
        <v>3912</v>
      </c>
    </row>
    <row r="1977" spans="28:30" x14ac:dyDescent="0.25">
      <c r="AB1977" s="46" t="s">
        <v>3133</v>
      </c>
      <c r="AC1977" s="46">
        <v>4.3</v>
      </c>
      <c r="AD1977" s="46" t="s">
        <v>3913</v>
      </c>
    </row>
    <row r="1978" spans="28:30" x14ac:dyDescent="0.25">
      <c r="AB1978" s="46" t="s">
        <v>4155</v>
      </c>
      <c r="AC1978" s="46">
        <v>9</v>
      </c>
      <c r="AD1978" s="46" t="s">
        <v>4156</v>
      </c>
    </row>
    <row r="1979" spans="28:30" x14ac:dyDescent="0.25">
      <c r="AB1979" s="46" t="s">
        <v>3134</v>
      </c>
      <c r="AC1979" s="46">
        <v>6.1</v>
      </c>
      <c r="AD1979" s="46" t="s">
        <v>4359</v>
      </c>
    </row>
    <row r="1980" spans="28:30" x14ac:dyDescent="0.25">
      <c r="AB1980" s="46" t="s">
        <v>3135</v>
      </c>
      <c r="AC1980" s="46">
        <v>4.2</v>
      </c>
      <c r="AD1980" s="46" t="s">
        <v>3914</v>
      </c>
    </row>
    <row r="1981" spans="28:30" x14ac:dyDescent="0.25">
      <c r="AB1981" s="46" t="s">
        <v>3136</v>
      </c>
      <c r="AC1981" s="46">
        <v>4.0999999999999996</v>
      </c>
      <c r="AD1981" s="46" t="s">
        <v>3915</v>
      </c>
    </row>
    <row r="1982" spans="28:30" x14ac:dyDescent="0.25">
      <c r="AB1982" s="46" t="s">
        <v>3137</v>
      </c>
      <c r="AC1982" s="46">
        <v>4.0999999999999996</v>
      </c>
      <c r="AD1982" s="46" t="s">
        <v>3916</v>
      </c>
    </row>
    <row r="1983" spans="28:30" x14ac:dyDescent="0.25">
      <c r="AB1983" s="46" t="s">
        <v>3138</v>
      </c>
      <c r="AC1983" s="46">
        <v>4.0999999999999996</v>
      </c>
      <c r="AD1983" s="46" t="s">
        <v>287</v>
      </c>
    </row>
    <row r="1984" spans="28:30" x14ac:dyDescent="0.25">
      <c r="AB1984" s="46" t="s">
        <v>3139</v>
      </c>
      <c r="AC1984" s="46">
        <v>4.0999999999999996</v>
      </c>
      <c r="AD1984" s="46" t="s">
        <v>288</v>
      </c>
    </row>
    <row r="1985" spans="28:30" x14ac:dyDescent="0.25">
      <c r="AB1985" s="46" t="s">
        <v>3140</v>
      </c>
      <c r="AC1985" s="46">
        <v>4.0999999999999996</v>
      </c>
      <c r="AD1985" s="46" t="s">
        <v>289</v>
      </c>
    </row>
    <row r="1986" spans="28:30" x14ac:dyDescent="0.25">
      <c r="AB1986" s="46" t="s">
        <v>3141</v>
      </c>
      <c r="AC1986" s="46">
        <v>4.0999999999999996</v>
      </c>
      <c r="AD1986" s="46" t="s">
        <v>4360</v>
      </c>
    </row>
    <row r="1987" spans="28:30" x14ac:dyDescent="0.25">
      <c r="AB1987" s="46" t="s">
        <v>3142</v>
      </c>
      <c r="AC1987" s="46">
        <v>4.0999999999999996</v>
      </c>
      <c r="AD1987" s="46" t="s">
        <v>290</v>
      </c>
    </row>
    <row r="1988" spans="28:30" x14ac:dyDescent="0.25">
      <c r="AB1988" s="46" t="s">
        <v>3143</v>
      </c>
      <c r="AC1988" s="46">
        <v>4.2</v>
      </c>
      <c r="AD1988" s="46" t="s">
        <v>291</v>
      </c>
    </row>
    <row r="1989" spans="28:30" x14ac:dyDescent="0.25">
      <c r="AB1989" s="46" t="s">
        <v>3144</v>
      </c>
      <c r="AC1989" s="46">
        <v>4.2</v>
      </c>
      <c r="AD1989" s="46" t="s">
        <v>292</v>
      </c>
    </row>
    <row r="1990" spans="28:30" x14ac:dyDescent="0.25">
      <c r="AB1990" s="46" t="s">
        <v>3145</v>
      </c>
      <c r="AC1990" s="46">
        <v>4.2</v>
      </c>
      <c r="AD1990" s="46" t="s">
        <v>293</v>
      </c>
    </row>
    <row r="1991" spans="28:30" x14ac:dyDescent="0.25">
      <c r="AB1991" s="46" t="s">
        <v>3146</v>
      </c>
      <c r="AC1991" s="46">
        <v>4.2</v>
      </c>
      <c r="AD1991" s="46" t="s">
        <v>294</v>
      </c>
    </row>
    <row r="1992" spans="28:30" x14ac:dyDescent="0.25">
      <c r="AB1992" s="46" t="s">
        <v>3147</v>
      </c>
      <c r="AC1992" s="46">
        <v>4.2</v>
      </c>
      <c r="AD1992" s="46" t="s">
        <v>295</v>
      </c>
    </row>
    <row r="1993" spans="28:30" x14ac:dyDescent="0.25">
      <c r="AB1993" s="46" t="s">
        <v>3148</v>
      </c>
      <c r="AC1993" s="46">
        <v>4.2</v>
      </c>
      <c r="AD1993" s="46" t="s">
        <v>296</v>
      </c>
    </row>
    <row r="1994" spans="28:30" x14ac:dyDescent="0.25">
      <c r="AB1994" s="46" t="s">
        <v>3149</v>
      </c>
      <c r="AC1994" s="46">
        <v>4.2</v>
      </c>
      <c r="AD1994" s="46" t="s">
        <v>297</v>
      </c>
    </row>
    <row r="1995" spans="28:30" x14ac:dyDescent="0.25">
      <c r="AB1995" s="46" t="s">
        <v>3150</v>
      </c>
      <c r="AC1995" s="46">
        <v>4.2</v>
      </c>
      <c r="AD1995" s="46" t="s">
        <v>298</v>
      </c>
    </row>
    <row r="1996" spans="28:30" x14ac:dyDescent="0.25">
      <c r="AB1996" s="46" t="s">
        <v>3151</v>
      </c>
      <c r="AC1996" s="46">
        <v>4.2</v>
      </c>
      <c r="AD1996" s="46" t="s">
        <v>299</v>
      </c>
    </row>
    <row r="1997" spans="28:30" x14ac:dyDescent="0.25">
      <c r="AB1997" s="46" t="s">
        <v>3152</v>
      </c>
      <c r="AC1997" s="46">
        <v>4.2</v>
      </c>
      <c r="AD1997" s="46" t="s">
        <v>300</v>
      </c>
    </row>
    <row r="1998" spans="28:30" x14ac:dyDescent="0.25">
      <c r="AB1998" s="46" t="s">
        <v>3153</v>
      </c>
      <c r="AC1998" s="46">
        <v>4.2</v>
      </c>
      <c r="AD1998" s="46" t="s">
        <v>301</v>
      </c>
    </row>
    <row r="1999" spans="28:30" x14ac:dyDescent="0.25">
      <c r="AB1999" s="46" t="s">
        <v>3154</v>
      </c>
      <c r="AC1999" s="46">
        <v>4.2</v>
      </c>
      <c r="AD1999" s="46" t="s">
        <v>302</v>
      </c>
    </row>
    <row r="2000" spans="28:30" x14ac:dyDescent="0.25">
      <c r="AB2000" s="46" t="s">
        <v>3155</v>
      </c>
      <c r="AC2000" s="46">
        <v>4.2</v>
      </c>
      <c r="AD2000" s="46" t="s">
        <v>303</v>
      </c>
    </row>
    <row r="2001" spans="28:30" x14ac:dyDescent="0.25">
      <c r="AB2001" s="46" t="s">
        <v>3156</v>
      </c>
      <c r="AC2001" s="46">
        <v>4.2</v>
      </c>
      <c r="AD2001" s="46" t="s">
        <v>4361</v>
      </c>
    </row>
    <row r="2002" spans="28:30" x14ac:dyDescent="0.25">
      <c r="AB2002" s="46" t="s">
        <v>3157</v>
      </c>
      <c r="AC2002" s="46">
        <v>4.3</v>
      </c>
      <c r="AD2002" s="46" t="s">
        <v>304</v>
      </c>
    </row>
    <row r="2003" spans="28:30" x14ac:dyDescent="0.25">
      <c r="AB2003" s="46" t="s">
        <v>3158</v>
      </c>
      <c r="AC2003" s="46">
        <v>4.3</v>
      </c>
      <c r="AD2003" s="46" t="s">
        <v>4362</v>
      </c>
    </row>
    <row r="2004" spans="28:30" x14ac:dyDescent="0.25">
      <c r="AB2004" s="46" t="s">
        <v>3159</v>
      </c>
      <c r="AC2004" s="46">
        <v>5.0999999999999996</v>
      </c>
      <c r="AD2004" s="46" t="s">
        <v>305</v>
      </c>
    </row>
    <row r="2005" spans="28:30" x14ac:dyDescent="0.25">
      <c r="AB2005" s="46" t="s">
        <v>3160</v>
      </c>
      <c r="AC2005" s="46">
        <v>5.0999999999999996</v>
      </c>
      <c r="AD2005" s="46" t="s">
        <v>306</v>
      </c>
    </row>
    <row r="2006" spans="28:30" x14ac:dyDescent="0.25">
      <c r="AB2006" s="46" t="s">
        <v>3161</v>
      </c>
      <c r="AC2006" s="46">
        <v>5.0999999999999996</v>
      </c>
      <c r="AD2006" s="46" t="s">
        <v>307</v>
      </c>
    </row>
    <row r="2007" spans="28:30" x14ac:dyDescent="0.25">
      <c r="AB2007" s="46" t="s">
        <v>3162</v>
      </c>
      <c r="AC2007" s="46">
        <v>5.0999999999999996</v>
      </c>
      <c r="AD2007" s="46" t="s">
        <v>308</v>
      </c>
    </row>
    <row r="2008" spans="28:30" x14ac:dyDescent="0.25">
      <c r="AB2008" s="46" t="s">
        <v>3163</v>
      </c>
      <c r="AC2008" s="46">
        <v>5.0999999999999996</v>
      </c>
      <c r="AD2008" s="46" t="s">
        <v>309</v>
      </c>
    </row>
    <row r="2009" spans="28:30" x14ac:dyDescent="0.25">
      <c r="AB2009" s="46" t="s">
        <v>3164</v>
      </c>
      <c r="AC2009" s="46">
        <v>5.0999999999999996</v>
      </c>
      <c r="AD2009" s="46" t="s">
        <v>310</v>
      </c>
    </row>
    <row r="2010" spans="28:30" x14ac:dyDescent="0.25">
      <c r="AB2010" s="46" t="s">
        <v>3165</v>
      </c>
      <c r="AC2010" s="46">
        <v>5.0999999999999996</v>
      </c>
      <c r="AD2010" s="46" t="s">
        <v>311</v>
      </c>
    </row>
    <row r="2011" spans="28:30" x14ac:dyDescent="0.25">
      <c r="AB2011" s="46" t="s">
        <v>3166</v>
      </c>
      <c r="AC2011" s="46">
        <v>5.0999999999999996</v>
      </c>
      <c r="AD2011" s="46" t="s">
        <v>312</v>
      </c>
    </row>
    <row r="2012" spans="28:30" x14ac:dyDescent="0.25">
      <c r="AB2012" s="46" t="s">
        <v>3167</v>
      </c>
      <c r="AC2012" s="46">
        <v>5.0999999999999996</v>
      </c>
      <c r="AD2012" s="46" t="s">
        <v>313</v>
      </c>
    </row>
    <row r="2013" spans="28:30" x14ac:dyDescent="0.25">
      <c r="AB2013" s="46" t="s">
        <v>3168</v>
      </c>
      <c r="AC2013" s="46">
        <v>2.2000000000000002</v>
      </c>
      <c r="AD2013" s="46" t="s">
        <v>314</v>
      </c>
    </row>
    <row r="2014" spans="28:30" x14ac:dyDescent="0.25">
      <c r="AB2014" s="46" t="s">
        <v>3169</v>
      </c>
      <c r="AC2014" s="46">
        <v>4.0999999999999996</v>
      </c>
      <c r="AD2014" s="46" t="s">
        <v>315</v>
      </c>
    </row>
    <row r="2015" spans="28:30" x14ac:dyDescent="0.25">
      <c r="AB2015" s="46" t="s">
        <v>3170</v>
      </c>
      <c r="AC2015" s="46">
        <v>4.0999999999999996</v>
      </c>
      <c r="AD2015" s="46" t="s">
        <v>316</v>
      </c>
    </row>
    <row r="2016" spans="28:30" x14ac:dyDescent="0.25">
      <c r="AB2016" s="46" t="s">
        <v>3171</v>
      </c>
      <c r="AC2016" s="46">
        <v>4.0999999999999996</v>
      </c>
      <c r="AD2016" s="46" t="s">
        <v>317</v>
      </c>
    </row>
    <row r="2017" spans="28:30" x14ac:dyDescent="0.25">
      <c r="AB2017" s="46" t="s">
        <v>3172</v>
      </c>
      <c r="AC2017" s="46">
        <v>4.0999999999999996</v>
      </c>
      <c r="AD2017" s="46" t="s">
        <v>318</v>
      </c>
    </row>
    <row r="2018" spans="28:30" x14ac:dyDescent="0.25">
      <c r="AB2018" s="46" t="s">
        <v>3173</v>
      </c>
      <c r="AC2018" s="46">
        <v>4.0999999999999996</v>
      </c>
      <c r="AD2018" s="46" t="s">
        <v>319</v>
      </c>
    </row>
    <row r="2019" spans="28:30" x14ac:dyDescent="0.25">
      <c r="AB2019" s="46" t="s">
        <v>3174</v>
      </c>
      <c r="AC2019" s="46">
        <v>4.0999999999999996</v>
      </c>
      <c r="AD2019" s="46" t="s">
        <v>320</v>
      </c>
    </row>
    <row r="2020" spans="28:30" x14ac:dyDescent="0.25">
      <c r="AB2020" s="46" t="s">
        <v>3175</v>
      </c>
      <c r="AC2020" s="46">
        <v>4.0999999999999996</v>
      </c>
      <c r="AD2020" s="46" t="s">
        <v>321</v>
      </c>
    </row>
    <row r="2021" spans="28:30" x14ac:dyDescent="0.25">
      <c r="AB2021" s="46" t="s">
        <v>3176</v>
      </c>
      <c r="AC2021" s="46">
        <v>4.0999999999999996</v>
      </c>
      <c r="AD2021" s="46" t="s">
        <v>322</v>
      </c>
    </row>
    <row r="2022" spans="28:30" x14ac:dyDescent="0.25">
      <c r="AB2022" s="46" t="s">
        <v>3177</v>
      </c>
      <c r="AC2022" s="46">
        <v>4.0999999999999996</v>
      </c>
      <c r="AD2022" s="46" t="s">
        <v>323</v>
      </c>
    </row>
    <row r="2023" spans="28:30" x14ac:dyDescent="0.25">
      <c r="AB2023" s="46" t="s">
        <v>3178</v>
      </c>
      <c r="AC2023" s="46">
        <v>4.0999999999999996</v>
      </c>
      <c r="AD2023" s="46" t="s">
        <v>324</v>
      </c>
    </row>
    <row r="2024" spans="28:30" x14ac:dyDescent="0.25">
      <c r="AB2024" s="46" t="s">
        <v>3179</v>
      </c>
      <c r="AC2024" s="46">
        <v>4.0999999999999996</v>
      </c>
      <c r="AD2024" s="46" t="s">
        <v>4363</v>
      </c>
    </row>
    <row r="2025" spans="28:30" x14ac:dyDescent="0.25">
      <c r="AB2025" s="46" t="s">
        <v>3180</v>
      </c>
      <c r="AC2025" s="46">
        <v>4.0999999999999996</v>
      </c>
      <c r="AD2025" s="46" t="s">
        <v>325</v>
      </c>
    </row>
    <row r="2026" spans="28:30" x14ac:dyDescent="0.25">
      <c r="AB2026" s="46" t="s">
        <v>3181</v>
      </c>
      <c r="AC2026" s="46">
        <v>4.0999999999999996</v>
      </c>
      <c r="AD2026" s="46" t="s">
        <v>4364</v>
      </c>
    </row>
    <row r="2027" spans="28:30" x14ac:dyDescent="0.25">
      <c r="AB2027" s="46" t="s">
        <v>3182</v>
      </c>
      <c r="AC2027" s="46">
        <v>4.0999999999999996</v>
      </c>
      <c r="AD2027" s="46" t="s">
        <v>4005</v>
      </c>
    </row>
    <row r="2028" spans="28:30" x14ac:dyDescent="0.25">
      <c r="AB2028" s="46" t="s">
        <v>3183</v>
      </c>
      <c r="AC2028" s="46">
        <v>4.0999999999999996</v>
      </c>
      <c r="AD2028" s="46" t="s">
        <v>4365</v>
      </c>
    </row>
    <row r="2029" spans="28:30" x14ac:dyDescent="0.25">
      <c r="AB2029" s="46" t="s">
        <v>3184</v>
      </c>
      <c r="AC2029" s="46">
        <v>4.0999999999999996</v>
      </c>
      <c r="AD2029" s="46" t="s">
        <v>4006</v>
      </c>
    </row>
    <row r="2030" spans="28:30" x14ac:dyDescent="0.25">
      <c r="AB2030" s="46" t="s">
        <v>3185</v>
      </c>
      <c r="AC2030" s="46">
        <v>4.0999999999999996</v>
      </c>
      <c r="AD2030" s="46" t="s">
        <v>4366</v>
      </c>
    </row>
    <row r="2031" spans="28:30" x14ac:dyDescent="0.25">
      <c r="AB2031" s="46" t="s">
        <v>3186</v>
      </c>
      <c r="AC2031" s="46">
        <v>4.0999999999999996</v>
      </c>
      <c r="AD2031" s="46" t="s">
        <v>4007</v>
      </c>
    </row>
    <row r="2032" spans="28:30" x14ac:dyDescent="0.25">
      <c r="AB2032" s="46" t="s">
        <v>3187</v>
      </c>
      <c r="AC2032" s="46">
        <v>4.0999999999999996</v>
      </c>
      <c r="AD2032" s="46" t="s">
        <v>4367</v>
      </c>
    </row>
    <row r="2033" spans="28:30" x14ac:dyDescent="0.25">
      <c r="AB2033" s="46" t="s">
        <v>3188</v>
      </c>
      <c r="AC2033" s="46">
        <v>4.0999999999999996</v>
      </c>
      <c r="AD2033" s="46" t="s">
        <v>4008</v>
      </c>
    </row>
    <row r="2034" spans="28:30" x14ac:dyDescent="0.25">
      <c r="AB2034" s="46" t="s">
        <v>3189</v>
      </c>
      <c r="AC2034" s="46">
        <v>4.0999999999999996</v>
      </c>
      <c r="AD2034" s="46" t="s">
        <v>4009</v>
      </c>
    </row>
    <row r="2035" spans="28:30" x14ac:dyDescent="0.25">
      <c r="AB2035" s="46" t="s">
        <v>3190</v>
      </c>
      <c r="AC2035" s="46">
        <v>4.0999999999999996</v>
      </c>
      <c r="AD2035" s="46" t="s">
        <v>4010</v>
      </c>
    </row>
    <row r="2036" spans="28:30" x14ac:dyDescent="0.25">
      <c r="AB2036" s="46" t="s">
        <v>3191</v>
      </c>
      <c r="AC2036" s="46">
        <v>6.1</v>
      </c>
      <c r="AD2036" s="46" t="s">
        <v>4011</v>
      </c>
    </row>
    <row r="2037" spans="28:30" x14ac:dyDescent="0.25">
      <c r="AB2037" s="46" t="s">
        <v>3192</v>
      </c>
      <c r="AC2037" s="46">
        <v>8</v>
      </c>
      <c r="AD2037" s="46" t="s">
        <v>4012</v>
      </c>
    </row>
    <row r="2038" spans="28:30" x14ac:dyDescent="0.25">
      <c r="AB2038" s="46" t="s">
        <v>3193</v>
      </c>
      <c r="AC2038" s="46">
        <v>9</v>
      </c>
      <c r="AD2038" s="46" t="s">
        <v>4157</v>
      </c>
    </row>
    <row r="2039" spans="28:30" x14ac:dyDescent="0.25">
      <c r="AB2039" s="46" t="s">
        <v>3194</v>
      </c>
      <c r="AC2039" s="46">
        <v>6.1</v>
      </c>
      <c r="AD2039" s="46" t="s">
        <v>4013</v>
      </c>
    </row>
    <row r="2040" spans="28:30" x14ac:dyDescent="0.25">
      <c r="AB2040" s="46" t="s">
        <v>3195</v>
      </c>
      <c r="AC2040" s="46">
        <v>5.0999999999999996</v>
      </c>
      <c r="AD2040" s="46" t="s">
        <v>4014</v>
      </c>
    </row>
    <row r="2041" spans="28:30" x14ac:dyDescent="0.25">
      <c r="AB2041" s="46" t="s">
        <v>3196</v>
      </c>
      <c r="AC2041" s="46">
        <v>3</v>
      </c>
      <c r="AD2041" s="46" t="s">
        <v>4368</v>
      </c>
    </row>
    <row r="2042" spans="28:30" x14ac:dyDescent="0.25">
      <c r="AB2042" s="46" t="s">
        <v>3197</v>
      </c>
      <c r="AC2042" s="46">
        <v>6.1</v>
      </c>
      <c r="AD2042" s="46" t="s">
        <v>4015</v>
      </c>
    </row>
    <row r="2043" spans="28:30" x14ac:dyDescent="0.25">
      <c r="AB2043" s="46" t="s">
        <v>3198</v>
      </c>
      <c r="AC2043" s="46">
        <v>6.1</v>
      </c>
      <c r="AD2043" s="46" t="s">
        <v>4016</v>
      </c>
    </row>
    <row r="2044" spans="28:30" x14ac:dyDescent="0.25">
      <c r="AB2044" s="46" t="s">
        <v>3199</v>
      </c>
      <c r="AC2044" s="46">
        <v>4.0999999999999996</v>
      </c>
      <c r="AD2044" s="46" t="s">
        <v>4017</v>
      </c>
    </row>
    <row r="2045" spans="28:30" x14ac:dyDescent="0.25">
      <c r="AB2045" s="46" t="s">
        <v>3200</v>
      </c>
      <c r="AC2045" s="46">
        <v>2.1</v>
      </c>
      <c r="AD2045" s="46" t="s">
        <v>4018</v>
      </c>
    </row>
    <row r="2046" spans="28:30" x14ac:dyDescent="0.25">
      <c r="AB2046" s="46" t="s">
        <v>3201</v>
      </c>
      <c r="AC2046" s="46">
        <v>8</v>
      </c>
      <c r="AD2046" s="46" t="s">
        <v>4019</v>
      </c>
    </row>
    <row r="2047" spans="28:30" x14ac:dyDescent="0.25">
      <c r="AB2047" s="46" t="s">
        <v>3202</v>
      </c>
      <c r="AC2047" s="46">
        <v>4.2</v>
      </c>
      <c r="AD2047" s="46" t="s">
        <v>4020</v>
      </c>
    </row>
    <row r="2048" spans="28:30" x14ac:dyDescent="0.25">
      <c r="AB2048" s="46" t="s">
        <v>3203</v>
      </c>
      <c r="AC2048" s="46">
        <v>4.2</v>
      </c>
      <c r="AD2048" s="46" t="s">
        <v>4021</v>
      </c>
    </row>
    <row r="2049" spans="28:30" x14ac:dyDescent="0.25">
      <c r="AB2049" s="46" t="s">
        <v>3204</v>
      </c>
      <c r="AC2049" s="46">
        <v>3</v>
      </c>
      <c r="AD2049" s="46" t="s">
        <v>4022</v>
      </c>
    </row>
    <row r="2050" spans="28:30" x14ac:dyDescent="0.25">
      <c r="AB2050" s="46" t="s">
        <v>3205</v>
      </c>
      <c r="AC2050" s="46">
        <v>9</v>
      </c>
      <c r="AD2050" s="46" t="s">
        <v>4023</v>
      </c>
    </row>
    <row r="2051" spans="28:30" x14ac:dyDescent="0.25">
      <c r="AB2051" s="46" t="s">
        <v>3206</v>
      </c>
      <c r="AC2051" s="46">
        <v>9</v>
      </c>
      <c r="AD2051" s="46" t="s">
        <v>4024</v>
      </c>
    </row>
    <row r="2052" spans="28:30" x14ac:dyDescent="0.25">
      <c r="AB2052" s="46" t="s">
        <v>3207</v>
      </c>
      <c r="AC2052" s="46">
        <v>8</v>
      </c>
      <c r="AD2052" s="46" t="s">
        <v>4025</v>
      </c>
    </row>
    <row r="2053" spans="28:30" x14ac:dyDescent="0.25">
      <c r="AB2053" s="46" t="s">
        <v>3208</v>
      </c>
      <c r="AC2053" s="46">
        <v>8</v>
      </c>
      <c r="AD2053" s="46" t="s">
        <v>4026</v>
      </c>
    </row>
    <row r="2054" spans="28:30" x14ac:dyDescent="0.25">
      <c r="AB2054" s="46" t="s">
        <v>3209</v>
      </c>
      <c r="AC2054" s="46">
        <v>8</v>
      </c>
      <c r="AD2054" s="46" t="s">
        <v>4027</v>
      </c>
    </row>
    <row r="2055" spans="28:30" x14ac:dyDescent="0.25">
      <c r="AB2055" s="46" t="s">
        <v>3210</v>
      </c>
      <c r="AC2055" s="46">
        <v>8</v>
      </c>
      <c r="AD2055" s="46" t="s">
        <v>4028</v>
      </c>
    </row>
    <row r="2056" spans="28:30" x14ac:dyDescent="0.25">
      <c r="AB2056" s="46" t="s">
        <v>3211</v>
      </c>
      <c r="AC2056" s="46">
        <v>8</v>
      </c>
      <c r="AD2056" s="46" t="s">
        <v>4369</v>
      </c>
    </row>
    <row r="2057" spans="28:30" x14ac:dyDescent="0.25">
      <c r="AB2057" s="46" t="s">
        <v>3212</v>
      </c>
      <c r="AC2057" s="46">
        <v>8</v>
      </c>
      <c r="AD2057" s="46" t="s">
        <v>4370</v>
      </c>
    </row>
    <row r="2058" spans="28:30" x14ac:dyDescent="0.25">
      <c r="AB2058" s="46" t="s">
        <v>3213</v>
      </c>
      <c r="AC2058" s="46">
        <v>8</v>
      </c>
      <c r="AD2058" s="46" t="s">
        <v>4029</v>
      </c>
    </row>
    <row r="2059" spans="28:30" x14ac:dyDescent="0.25">
      <c r="AB2059" s="46" t="s">
        <v>3214</v>
      </c>
      <c r="AC2059" s="46">
        <v>8</v>
      </c>
      <c r="AD2059" s="46" t="s">
        <v>4030</v>
      </c>
    </row>
    <row r="2060" spans="28:30" x14ac:dyDescent="0.25">
      <c r="AB2060" s="46" t="s">
        <v>3215</v>
      </c>
      <c r="AC2060" s="46">
        <v>8</v>
      </c>
      <c r="AD2060" s="46" t="s">
        <v>4031</v>
      </c>
    </row>
    <row r="2061" spans="28:30" x14ac:dyDescent="0.25">
      <c r="AB2061" s="46" t="s">
        <v>3216</v>
      </c>
      <c r="AC2061" s="46">
        <v>9</v>
      </c>
      <c r="AD2061" s="46" t="s">
        <v>4371</v>
      </c>
    </row>
    <row r="2062" spans="28:30" x14ac:dyDescent="0.25">
      <c r="AB2062" s="46" t="s">
        <v>3217</v>
      </c>
      <c r="AC2062" s="46">
        <v>3</v>
      </c>
      <c r="AD2062" s="46" t="s">
        <v>4032</v>
      </c>
    </row>
    <row r="2063" spans="28:30" x14ac:dyDescent="0.25">
      <c r="AB2063" s="46" t="s">
        <v>3218</v>
      </c>
      <c r="AC2063" s="46">
        <v>4.0999999999999996</v>
      </c>
      <c r="AD2063" s="46" t="s">
        <v>4033</v>
      </c>
    </row>
    <row r="2064" spans="28:30" x14ac:dyDescent="0.25">
      <c r="AB2064" s="46" t="s">
        <v>3219</v>
      </c>
      <c r="AC2064" s="46">
        <v>3</v>
      </c>
      <c r="AD2064" s="46" t="s">
        <v>4034</v>
      </c>
    </row>
    <row r="2065" spans="28:30" x14ac:dyDescent="0.25">
      <c r="AB2065" s="46" t="s">
        <v>3220</v>
      </c>
      <c r="AC2065" s="46">
        <v>3</v>
      </c>
      <c r="AD2065" s="46" t="s">
        <v>4035</v>
      </c>
    </row>
    <row r="2066" spans="28:30" x14ac:dyDescent="0.25">
      <c r="AB2066" s="46" t="s">
        <v>3221</v>
      </c>
      <c r="AC2066" s="46">
        <v>3</v>
      </c>
      <c r="AD2066" s="46" t="s">
        <v>4036</v>
      </c>
    </row>
    <row r="2067" spans="28:30" x14ac:dyDescent="0.25">
      <c r="AB2067" s="46" t="s">
        <v>3222</v>
      </c>
      <c r="AC2067" s="46">
        <v>3</v>
      </c>
      <c r="AD2067" s="46" t="s">
        <v>4037</v>
      </c>
    </row>
    <row r="2068" spans="28:30" x14ac:dyDescent="0.25">
      <c r="AB2068" s="46" t="s">
        <v>3223</v>
      </c>
      <c r="AC2068" s="46">
        <v>6.1</v>
      </c>
      <c r="AD2068" s="46" t="s">
        <v>394</v>
      </c>
    </row>
    <row r="2069" spans="28:30" x14ac:dyDescent="0.25">
      <c r="AB2069" s="46" t="s">
        <v>3224</v>
      </c>
      <c r="AC2069" s="46">
        <v>6.1</v>
      </c>
      <c r="AD2069" s="46" t="s">
        <v>4372</v>
      </c>
    </row>
    <row r="2070" spans="28:30" x14ac:dyDescent="0.25">
      <c r="AB2070" s="46" t="s">
        <v>3225</v>
      </c>
      <c r="AC2070" s="46">
        <v>6.1</v>
      </c>
      <c r="AD2070" s="46" t="s">
        <v>395</v>
      </c>
    </row>
    <row r="2071" spans="28:30" x14ac:dyDescent="0.25">
      <c r="AB2071" s="46" t="s">
        <v>3226</v>
      </c>
      <c r="AC2071" s="46">
        <v>6.1</v>
      </c>
      <c r="AD2071" s="46" t="s">
        <v>4373</v>
      </c>
    </row>
    <row r="2072" spans="28:30" x14ac:dyDescent="0.25">
      <c r="AB2072" s="46" t="s">
        <v>3227</v>
      </c>
      <c r="AC2072" s="46">
        <v>6.1</v>
      </c>
      <c r="AD2072" s="46" t="s">
        <v>4374</v>
      </c>
    </row>
    <row r="2073" spans="28:30" x14ac:dyDescent="0.25">
      <c r="AB2073" s="46" t="s">
        <v>3228</v>
      </c>
      <c r="AC2073" s="46">
        <v>6.1</v>
      </c>
      <c r="AD2073" s="46" t="s">
        <v>396</v>
      </c>
    </row>
    <row r="2074" spans="28:30" x14ac:dyDescent="0.25">
      <c r="AB2074" s="46" t="s">
        <v>3229</v>
      </c>
      <c r="AC2074" s="46">
        <v>6.1</v>
      </c>
      <c r="AD2074" s="46" t="s">
        <v>397</v>
      </c>
    </row>
    <row r="2075" spans="28:30" x14ac:dyDescent="0.25">
      <c r="AB2075" s="46" t="s">
        <v>3230</v>
      </c>
      <c r="AC2075" s="46">
        <v>6.1</v>
      </c>
      <c r="AD2075" s="46" t="s">
        <v>4375</v>
      </c>
    </row>
    <row r="2076" spans="28:30" x14ac:dyDescent="0.25">
      <c r="AB2076" s="46" t="s">
        <v>3231</v>
      </c>
      <c r="AC2076" s="46">
        <v>6.1</v>
      </c>
      <c r="AD2076" s="46" t="s">
        <v>398</v>
      </c>
    </row>
    <row r="2077" spans="28:30" x14ac:dyDescent="0.25">
      <c r="AB2077" s="46" t="s">
        <v>3232</v>
      </c>
      <c r="AC2077" s="46">
        <v>6.1</v>
      </c>
      <c r="AD2077" s="46" t="s">
        <v>399</v>
      </c>
    </row>
    <row r="2078" spans="28:30" x14ac:dyDescent="0.25">
      <c r="AB2078" s="46" t="s">
        <v>3233</v>
      </c>
      <c r="AC2078" s="46">
        <v>6.1</v>
      </c>
      <c r="AD2078" s="46" t="s">
        <v>400</v>
      </c>
    </row>
    <row r="2079" spans="28:30" x14ac:dyDescent="0.25">
      <c r="AB2079" s="46" t="s">
        <v>3234</v>
      </c>
      <c r="AC2079" s="46">
        <v>3</v>
      </c>
      <c r="AD2079" s="46" t="s">
        <v>401</v>
      </c>
    </row>
    <row r="2080" spans="28:30" x14ac:dyDescent="0.25">
      <c r="AB2080" s="46" t="s">
        <v>3235</v>
      </c>
      <c r="AC2080" s="46">
        <v>6.1</v>
      </c>
      <c r="AD2080" s="46" t="s">
        <v>402</v>
      </c>
    </row>
    <row r="2081" spans="28:30" x14ac:dyDescent="0.25">
      <c r="AB2081" s="46" t="s">
        <v>3236</v>
      </c>
      <c r="AC2081" s="46">
        <v>6.1</v>
      </c>
      <c r="AD2081" s="46" t="s">
        <v>403</v>
      </c>
    </row>
    <row r="2082" spans="28:30" x14ac:dyDescent="0.25">
      <c r="AB2082" s="46" t="s">
        <v>3237</v>
      </c>
      <c r="AC2082" s="46">
        <v>6.1</v>
      </c>
      <c r="AD2082" s="46" t="s">
        <v>404</v>
      </c>
    </row>
    <row r="2083" spans="28:30" x14ac:dyDescent="0.25">
      <c r="AB2083" s="46" t="s">
        <v>3238</v>
      </c>
      <c r="AC2083" s="46">
        <v>6.1</v>
      </c>
      <c r="AD2083" s="46" t="s">
        <v>405</v>
      </c>
    </row>
    <row r="2084" spans="28:30" x14ac:dyDescent="0.25">
      <c r="AB2084" s="46" t="s">
        <v>3239</v>
      </c>
      <c r="AC2084" s="46">
        <v>6.2</v>
      </c>
      <c r="AD2084" s="46" t="s">
        <v>406</v>
      </c>
    </row>
    <row r="2085" spans="28:30" x14ac:dyDescent="0.25">
      <c r="AB2085" s="46" t="s">
        <v>3240</v>
      </c>
      <c r="AC2085" s="46">
        <v>4.3</v>
      </c>
      <c r="AD2085" s="46" t="s">
        <v>407</v>
      </c>
    </row>
    <row r="2086" spans="28:30" x14ac:dyDescent="0.25">
      <c r="AB2086" s="46" t="s">
        <v>3241</v>
      </c>
      <c r="AC2086" s="46">
        <v>6.1</v>
      </c>
      <c r="AD2086" s="46" t="s">
        <v>42</v>
      </c>
    </row>
    <row r="2087" spans="28:30" x14ac:dyDescent="0.25">
      <c r="AB2087" s="46" t="s">
        <v>3242</v>
      </c>
      <c r="AC2087" s="46">
        <v>6.1</v>
      </c>
      <c r="AD2087" s="46" t="s">
        <v>408</v>
      </c>
    </row>
    <row r="2088" spans="28:30" x14ac:dyDescent="0.25">
      <c r="AB2088" s="46" t="s">
        <v>3243</v>
      </c>
      <c r="AC2088" s="46">
        <v>3</v>
      </c>
      <c r="AD2088" s="46" t="s">
        <v>409</v>
      </c>
    </row>
    <row r="2089" spans="28:30" x14ac:dyDescent="0.25">
      <c r="AB2089" s="46" t="s">
        <v>3244</v>
      </c>
      <c r="AC2089" s="46">
        <v>2.2000000000000002</v>
      </c>
      <c r="AD2089" s="46" t="s">
        <v>410</v>
      </c>
    </row>
    <row r="2090" spans="28:30" x14ac:dyDescent="0.25">
      <c r="AB2090" s="46" t="s">
        <v>3245</v>
      </c>
      <c r="AC2090" s="46">
        <v>2.2000000000000002</v>
      </c>
      <c r="AD2090" s="46" t="s">
        <v>411</v>
      </c>
    </row>
    <row r="2091" spans="28:30" x14ac:dyDescent="0.25">
      <c r="AB2091" s="46" t="s">
        <v>3246</v>
      </c>
      <c r="AC2091" s="46">
        <v>2.2000000000000002</v>
      </c>
      <c r="AD2091" s="46" t="s">
        <v>412</v>
      </c>
    </row>
    <row r="2092" spans="28:30" x14ac:dyDescent="0.25">
      <c r="AB2092" s="46" t="s">
        <v>3247</v>
      </c>
      <c r="AC2092" s="46">
        <v>2.2000000000000002</v>
      </c>
      <c r="AD2092" s="46" t="s">
        <v>413</v>
      </c>
    </row>
    <row r="2093" spans="28:30" x14ac:dyDescent="0.25">
      <c r="AB2093" s="46" t="s">
        <v>3248</v>
      </c>
      <c r="AC2093" s="46">
        <v>2.2999999999999998</v>
      </c>
      <c r="AD2093" s="46" t="s">
        <v>4058</v>
      </c>
    </row>
    <row r="2094" spans="28:30" x14ac:dyDescent="0.25">
      <c r="AB2094" s="46" t="s">
        <v>3249</v>
      </c>
      <c r="AC2094" s="46">
        <v>8</v>
      </c>
      <c r="AD2094" s="46" t="s">
        <v>414</v>
      </c>
    </row>
    <row r="2095" spans="28:30" x14ac:dyDescent="0.25">
      <c r="AB2095" s="46" t="s">
        <v>3250</v>
      </c>
      <c r="AC2095" s="46">
        <v>6.1</v>
      </c>
      <c r="AD2095" s="46" t="s">
        <v>415</v>
      </c>
    </row>
    <row r="2096" spans="28:30" x14ac:dyDescent="0.25">
      <c r="AB2096" s="46" t="s">
        <v>3251</v>
      </c>
      <c r="AC2096" s="46">
        <v>2.2999999999999998</v>
      </c>
      <c r="AD2096" s="46" t="s">
        <v>416</v>
      </c>
    </row>
    <row r="2097" spans="28:30" x14ac:dyDescent="0.25">
      <c r="AB2097" s="46" t="s">
        <v>3252</v>
      </c>
      <c r="AC2097" s="46">
        <v>2.2999999999999998</v>
      </c>
      <c r="AD2097" s="46" t="s">
        <v>417</v>
      </c>
    </row>
    <row r="2098" spans="28:30" x14ac:dyDescent="0.25">
      <c r="AB2098" s="46" t="s">
        <v>3253</v>
      </c>
      <c r="AC2098" s="46">
        <v>2.2999999999999998</v>
      </c>
      <c r="AD2098" s="46" t="s">
        <v>4376</v>
      </c>
    </row>
    <row r="2099" spans="28:30" x14ac:dyDescent="0.25">
      <c r="AB2099" s="46" t="s">
        <v>3254</v>
      </c>
      <c r="AC2099" s="46">
        <v>2.2999999999999998</v>
      </c>
      <c r="AD2099" s="46" t="s">
        <v>4377</v>
      </c>
    </row>
    <row r="2100" spans="28:30" x14ac:dyDescent="0.25">
      <c r="AB2100" s="46" t="s">
        <v>3255</v>
      </c>
      <c r="AC2100" s="46">
        <v>2.2999999999999998</v>
      </c>
      <c r="AD2100" s="46" t="s">
        <v>418</v>
      </c>
    </row>
    <row r="2101" spans="28:30" x14ac:dyDescent="0.25">
      <c r="AB2101" s="46" t="s">
        <v>3256</v>
      </c>
      <c r="AC2101" s="46">
        <v>2.2999999999999998</v>
      </c>
      <c r="AD2101" s="46" t="s">
        <v>419</v>
      </c>
    </row>
    <row r="2102" spans="28:30" x14ac:dyDescent="0.25">
      <c r="AB2102" s="46" t="s">
        <v>3257</v>
      </c>
      <c r="AC2102" s="46">
        <v>2.2999999999999998</v>
      </c>
      <c r="AD2102" s="46" t="s">
        <v>420</v>
      </c>
    </row>
    <row r="2103" spans="28:30" x14ac:dyDescent="0.25">
      <c r="AB2103" s="46" t="s">
        <v>3258</v>
      </c>
      <c r="AC2103" s="46">
        <v>2.2999999999999998</v>
      </c>
      <c r="AD2103" s="46" t="s">
        <v>421</v>
      </c>
    </row>
    <row r="2104" spans="28:30" x14ac:dyDescent="0.25">
      <c r="AB2104" s="46" t="s">
        <v>3259</v>
      </c>
      <c r="AC2104" s="46">
        <v>2.2000000000000002</v>
      </c>
      <c r="AD2104" s="46" t="s">
        <v>422</v>
      </c>
    </row>
    <row r="2105" spans="28:30" x14ac:dyDescent="0.25">
      <c r="AB2105" s="46" t="s">
        <v>3260</v>
      </c>
      <c r="AC2105" s="46">
        <v>2.1</v>
      </c>
      <c r="AD2105" s="46" t="s">
        <v>423</v>
      </c>
    </row>
    <row r="2106" spans="28:30" x14ac:dyDescent="0.25">
      <c r="AB2106" s="46" t="s">
        <v>3261</v>
      </c>
      <c r="AC2106" s="46">
        <v>4.2</v>
      </c>
      <c r="AD2106" s="46" t="s">
        <v>424</v>
      </c>
    </row>
    <row r="2107" spans="28:30" x14ac:dyDescent="0.25">
      <c r="AB2107" s="46" t="s">
        <v>3262</v>
      </c>
      <c r="AC2107" s="46">
        <v>9</v>
      </c>
      <c r="AD2107" s="46" t="s">
        <v>425</v>
      </c>
    </row>
    <row r="2108" spans="28:30" x14ac:dyDescent="0.25">
      <c r="AB2108" s="46" t="s">
        <v>3263</v>
      </c>
      <c r="AC2108" s="46">
        <v>6.1</v>
      </c>
      <c r="AD2108" s="46" t="s">
        <v>426</v>
      </c>
    </row>
    <row r="2109" spans="28:30" x14ac:dyDescent="0.25">
      <c r="AB2109" s="46" t="s">
        <v>3264</v>
      </c>
      <c r="AC2109" s="46">
        <v>9</v>
      </c>
      <c r="AD2109" s="46" t="s">
        <v>427</v>
      </c>
    </row>
    <row r="2110" spans="28:30" x14ac:dyDescent="0.25">
      <c r="AB2110" s="46" t="s">
        <v>3265</v>
      </c>
      <c r="AC2110" s="46">
        <v>4.0999999999999996</v>
      </c>
      <c r="AD2110" s="46" t="s">
        <v>428</v>
      </c>
    </row>
    <row r="2111" spans="28:30" x14ac:dyDescent="0.25">
      <c r="AB2111" s="46" t="s">
        <v>3266</v>
      </c>
      <c r="AC2111" s="46">
        <v>2.2999999999999998</v>
      </c>
      <c r="AD2111" s="46" t="s">
        <v>67</v>
      </c>
    </row>
    <row r="2112" spans="28:30" x14ac:dyDescent="0.25">
      <c r="AB2112" s="46" t="s">
        <v>3267</v>
      </c>
      <c r="AC2112" s="46">
        <v>4.0999999999999996</v>
      </c>
      <c r="AD2112" s="46" t="s">
        <v>429</v>
      </c>
    </row>
    <row r="2113" spans="28:30" x14ac:dyDescent="0.25">
      <c r="AB2113" s="46" t="s">
        <v>3268</v>
      </c>
      <c r="AC2113" s="46">
        <v>8</v>
      </c>
      <c r="AD2113" s="46" t="s">
        <v>4103</v>
      </c>
    </row>
    <row r="2114" spans="28:30" x14ac:dyDescent="0.25">
      <c r="AB2114" s="46" t="s">
        <v>3269</v>
      </c>
      <c r="AC2114" s="46">
        <v>7</v>
      </c>
      <c r="AD2114" s="46" t="s">
        <v>4378</v>
      </c>
    </row>
    <row r="2115" spans="28:30" x14ac:dyDescent="0.25">
      <c r="AB2115" s="46" t="s">
        <v>3270</v>
      </c>
      <c r="AC2115" s="46">
        <v>7</v>
      </c>
      <c r="AD2115" s="46" t="s">
        <v>4379</v>
      </c>
    </row>
    <row r="2116" spans="28:30" x14ac:dyDescent="0.25">
      <c r="AB2116" s="46" t="s">
        <v>3271</v>
      </c>
      <c r="AC2116" s="46">
        <v>7</v>
      </c>
      <c r="AD2116" s="46" t="s">
        <v>4104</v>
      </c>
    </row>
    <row r="2117" spans="28:30" x14ac:dyDescent="0.25">
      <c r="AB2117" s="46" t="s">
        <v>3272</v>
      </c>
      <c r="AC2117" s="46">
        <v>7</v>
      </c>
      <c r="AD2117" s="46" t="s">
        <v>4380</v>
      </c>
    </row>
    <row r="2118" spans="28:30" x14ac:dyDescent="0.25">
      <c r="AB2118" s="46" t="s">
        <v>3273</v>
      </c>
      <c r="AC2118" s="46">
        <v>7</v>
      </c>
      <c r="AD2118" s="46" t="s">
        <v>4381</v>
      </c>
    </row>
    <row r="2119" spans="28:30" x14ac:dyDescent="0.25">
      <c r="AB2119" s="46" t="s">
        <v>3274</v>
      </c>
      <c r="AC2119" s="46">
        <v>7</v>
      </c>
      <c r="AD2119" s="46" t="s">
        <v>4382</v>
      </c>
    </row>
    <row r="2120" spans="28:30" x14ac:dyDescent="0.25">
      <c r="AB2120" s="46" t="s">
        <v>3275</v>
      </c>
      <c r="AC2120" s="46">
        <v>7</v>
      </c>
      <c r="AD2120" s="46" t="s">
        <v>4105</v>
      </c>
    </row>
    <row r="2121" spans="28:30" x14ac:dyDescent="0.25">
      <c r="AB2121" s="46" t="s">
        <v>3276</v>
      </c>
      <c r="AC2121" s="46">
        <v>7</v>
      </c>
      <c r="AD2121" s="46" t="s">
        <v>4106</v>
      </c>
    </row>
    <row r="2122" spans="28:30" x14ac:dyDescent="0.25">
      <c r="AB2122" s="46" t="s">
        <v>3277</v>
      </c>
      <c r="AC2122" s="46">
        <v>7</v>
      </c>
      <c r="AD2122" s="46" t="s">
        <v>4107</v>
      </c>
    </row>
    <row r="2123" spans="28:30" x14ac:dyDescent="0.25">
      <c r="AB2123" s="46" t="s">
        <v>3278</v>
      </c>
      <c r="AC2123" s="46">
        <v>7</v>
      </c>
      <c r="AD2123" s="46" t="s">
        <v>4108</v>
      </c>
    </row>
    <row r="2124" spans="28:30" x14ac:dyDescent="0.25">
      <c r="AB2124" s="46" t="s">
        <v>3279</v>
      </c>
      <c r="AC2124" s="46">
        <v>7</v>
      </c>
      <c r="AD2124" s="46" t="s">
        <v>4383</v>
      </c>
    </row>
    <row r="2125" spans="28:30" x14ac:dyDescent="0.25">
      <c r="AB2125" s="46" t="s">
        <v>3280</v>
      </c>
      <c r="AC2125" s="46">
        <v>7</v>
      </c>
      <c r="AD2125" s="46" t="s">
        <v>4109</v>
      </c>
    </row>
    <row r="2126" spans="28:30" x14ac:dyDescent="0.25">
      <c r="AB2126" s="46" t="s">
        <v>3281</v>
      </c>
      <c r="AC2126" s="46">
        <v>7</v>
      </c>
      <c r="AD2126" s="46" t="s">
        <v>4384</v>
      </c>
    </row>
    <row r="2127" spans="28:30" x14ac:dyDescent="0.25">
      <c r="AB2127" s="46" t="s">
        <v>3282</v>
      </c>
      <c r="AC2127" s="46">
        <v>9</v>
      </c>
      <c r="AD2127" s="46" t="s">
        <v>4158</v>
      </c>
    </row>
    <row r="2128" spans="28:30" x14ac:dyDescent="0.25">
      <c r="AB2128" s="46" t="s">
        <v>3283</v>
      </c>
      <c r="AC2128" s="46">
        <v>9</v>
      </c>
      <c r="AD2128" s="46" t="s">
        <v>4110</v>
      </c>
    </row>
    <row r="2129" spans="28:30" x14ac:dyDescent="0.25">
      <c r="AB2129" s="46" t="s">
        <v>3284</v>
      </c>
      <c r="AC2129" s="46">
        <v>3</v>
      </c>
      <c r="AD2129" s="46" t="s">
        <v>4111</v>
      </c>
    </row>
    <row r="2130" spans="28:30" x14ac:dyDescent="0.25">
      <c r="AB2130" s="46" t="s">
        <v>3285</v>
      </c>
      <c r="AC2130" s="46">
        <v>2.2000000000000002</v>
      </c>
      <c r="AD2130" s="46" t="s">
        <v>4112</v>
      </c>
    </row>
    <row r="2131" spans="28:30" x14ac:dyDescent="0.25">
      <c r="AB2131" s="46" t="s">
        <v>3286</v>
      </c>
      <c r="AC2131" s="46">
        <v>2.2000000000000002</v>
      </c>
      <c r="AD2131" s="46" t="s">
        <v>4113</v>
      </c>
    </row>
    <row r="2132" spans="28:30" x14ac:dyDescent="0.25">
      <c r="AB2132" s="46" t="s">
        <v>3287</v>
      </c>
      <c r="AC2132" s="46">
        <v>2.2000000000000002</v>
      </c>
      <c r="AD2132" s="46" t="s">
        <v>4114</v>
      </c>
    </row>
    <row r="2133" spans="28:30" x14ac:dyDescent="0.25">
      <c r="AB2133" s="46" t="s">
        <v>3288</v>
      </c>
      <c r="AC2133" s="46">
        <v>2.2000000000000002</v>
      </c>
      <c r="AD2133" s="46" t="s">
        <v>4115</v>
      </c>
    </row>
    <row r="2134" spans="28:30" x14ac:dyDescent="0.25">
      <c r="AB2134" s="46" t="s">
        <v>3289</v>
      </c>
      <c r="AC2134" s="46">
        <v>4.2</v>
      </c>
      <c r="AD2134" s="46" t="s">
        <v>4116</v>
      </c>
    </row>
    <row r="2135" spans="28:30" x14ac:dyDescent="0.25">
      <c r="AB2135" s="46" t="s">
        <v>3290</v>
      </c>
      <c r="AC2135" s="46">
        <v>4.2</v>
      </c>
      <c r="AD2135" s="46" t="s">
        <v>4117</v>
      </c>
    </row>
    <row r="2136" spans="28:30" x14ac:dyDescent="0.25">
      <c r="AB2136" s="46" t="s">
        <v>3291</v>
      </c>
      <c r="AC2136" s="46">
        <v>3</v>
      </c>
      <c r="AD2136" s="46" t="s">
        <v>4385</v>
      </c>
    </row>
    <row r="2137" spans="28:30" x14ac:dyDescent="0.25">
      <c r="AB2137" s="46" t="s">
        <v>3292</v>
      </c>
      <c r="AC2137" s="46">
        <v>4.0999999999999996</v>
      </c>
      <c r="AD2137" s="46" t="s">
        <v>4386</v>
      </c>
    </row>
    <row r="2138" spans="28:30" x14ac:dyDescent="0.25">
      <c r="AB2138" s="46" t="s">
        <v>3293</v>
      </c>
      <c r="AC2138" s="46">
        <v>6.1</v>
      </c>
      <c r="AD2138" s="46" t="s">
        <v>4387</v>
      </c>
    </row>
    <row r="2139" spans="28:30" x14ac:dyDescent="0.25">
      <c r="AB2139" s="46" t="s">
        <v>3294</v>
      </c>
      <c r="AC2139" s="46">
        <v>3</v>
      </c>
      <c r="AD2139" s="46" t="s">
        <v>4388</v>
      </c>
    </row>
    <row r="2140" spans="28:30" x14ac:dyDescent="0.25">
      <c r="AB2140" s="46" t="s">
        <v>3295</v>
      </c>
      <c r="AC2140" s="46">
        <v>6.1</v>
      </c>
      <c r="AD2140" s="46" t="s">
        <v>4389</v>
      </c>
    </row>
    <row r="2141" spans="28:30" x14ac:dyDescent="0.25">
      <c r="AB2141" s="46" t="s">
        <v>3296</v>
      </c>
      <c r="AC2141" s="46">
        <v>6.1</v>
      </c>
      <c r="AD2141" s="46" t="s">
        <v>4390</v>
      </c>
    </row>
    <row r="2142" spans="28:30" x14ac:dyDescent="0.25">
      <c r="AB2142" s="46" t="s">
        <v>3297</v>
      </c>
      <c r="AC2142" s="46">
        <v>6.1</v>
      </c>
      <c r="AD2142" s="46" t="s">
        <v>4118</v>
      </c>
    </row>
    <row r="2143" spans="28:30" x14ac:dyDescent="0.25">
      <c r="AB2143" s="46" t="s">
        <v>3298</v>
      </c>
      <c r="AC2143" s="46">
        <v>3</v>
      </c>
      <c r="AD2143" s="46" t="s">
        <v>4119</v>
      </c>
    </row>
    <row r="2144" spans="28:30" x14ac:dyDescent="0.25">
      <c r="AB2144" s="46" t="s">
        <v>3299</v>
      </c>
      <c r="AC2144" s="46">
        <v>6.1</v>
      </c>
      <c r="AD2144" s="46" t="s">
        <v>4120</v>
      </c>
    </row>
    <row r="2145" spans="28:30" x14ac:dyDescent="0.25">
      <c r="AB2145" s="46" t="s">
        <v>3300</v>
      </c>
      <c r="AC2145" s="46">
        <v>6.1</v>
      </c>
      <c r="AD2145" s="46" t="s">
        <v>4121</v>
      </c>
    </row>
    <row r="2146" spans="28:30" x14ac:dyDescent="0.25">
      <c r="AB2146" s="46" t="s">
        <v>3301</v>
      </c>
      <c r="AC2146" s="46">
        <v>2.1</v>
      </c>
      <c r="AD2146" s="46" t="s">
        <v>4122</v>
      </c>
    </row>
    <row r="2147" spans="28:30" x14ac:dyDescent="0.25">
      <c r="AB2147" s="46" t="s">
        <v>3302</v>
      </c>
      <c r="AC2147" s="46">
        <v>2.2999999999999998</v>
      </c>
      <c r="AD2147" s="46" t="s">
        <v>4123</v>
      </c>
    </row>
    <row r="2148" spans="28:30" x14ac:dyDescent="0.25">
      <c r="AB2148" s="46" t="s">
        <v>3303</v>
      </c>
      <c r="AC2148" s="46">
        <v>5.0999999999999996</v>
      </c>
      <c r="AD2148" s="46" t="s">
        <v>4124</v>
      </c>
    </row>
    <row r="2149" spans="28:30" x14ac:dyDescent="0.25">
      <c r="AB2149" s="46" t="s">
        <v>3304</v>
      </c>
      <c r="AC2149" s="46">
        <v>3</v>
      </c>
      <c r="AD2149" s="46" t="s">
        <v>4391</v>
      </c>
    </row>
    <row r="2150" spans="28:30" x14ac:dyDescent="0.25">
      <c r="AB2150" s="46" t="s">
        <v>3305</v>
      </c>
      <c r="AC2150" s="46">
        <v>2.1</v>
      </c>
      <c r="AD2150" s="46" t="s">
        <v>3744</v>
      </c>
    </row>
    <row r="2151" spans="28:30" x14ac:dyDescent="0.25">
      <c r="AB2151" s="46" t="s">
        <v>3306</v>
      </c>
      <c r="AC2151" s="46">
        <v>9</v>
      </c>
      <c r="AD2151" s="46" t="s">
        <v>4392</v>
      </c>
    </row>
    <row r="2152" spans="28:30" x14ac:dyDescent="0.25">
      <c r="AB2152" s="46" t="s">
        <v>3307</v>
      </c>
      <c r="AC2152" s="46">
        <v>4.0999999999999996</v>
      </c>
      <c r="AD2152" s="46" t="s">
        <v>4125</v>
      </c>
    </row>
    <row r="2153" spans="28:30" x14ac:dyDescent="0.25">
      <c r="AB2153" s="46" t="s">
        <v>3308</v>
      </c>
      <c r="AC2153" s="46">
        <v>6.1</v>
      </c>
      <c r="AD2153" s="46" t="s">
        <v>4126</v>
      </c>
    </row>
    <row r="2154" spans="28:30" x14ac:dyDescent="0.25">
      <c r="AB2154" s="46" t="s">
        <v>3309</v>
      </c>
      <c r="AC2154" s="46">
        <v>6.1</v>
      </c>
      <c r="AD2154" s="46" t="s">
        <v>4127</v>
      </c>
    </row>
    <row r="2155" spans="28:30" x14ac:dyDescent="0.25">
      <c r="AB2155" s="46" t="s">
        <v>3310</v>
      </c>
      <c r="AC2155" s="46">
        <v>9</v>
      </c>
      <c r="AD2155" s="46" t="s">
        <v>4128</v>
      </c>
    </row>
    <row r="2156" spans="28:30" x14ac:dyDescent="0.25">
      <c r="AB2156" s="46" t="s">
        <v>3311</v>
      </c>
      <c r="AC2156" s="46">
        <v>4.0999999999999996</v>
      </c>
      <c r="AD2156" s="46" t="s">
        <v>1822</v>
      </c>
    </row>
    <row r="2157" spans="28:30" x14ac:dyDescent="0.25">
      <c r="AB2157" s="46" t="s">
        <v>3312</v>
      </c>
      <c r="AC2157" s="46">
        <v>4.0999999999999996</v>
      </c>
      <c r="AD2157" s="46" t="s">
        <v>4129</v>
      </c>
    </row>
    <row r="2158" spans="28:30" x14ac:dyDescent="0.25">
      <c r="AB2158" s="46" t="s">
        <v>3313</v>
      </c>
      <c r="AC2158" s="46">
        <v>4.0999999999999996</v>
      </c>
      <c r="AD2158" s="46" t="s">
        <v>1831</v>
      </c>
    </row>
    <row r="2159" spans="28:30" x14ac:dyDescent="0.25">
      <c r="AB2159" s="46" t="s">
        <v>3314</v>
      </c>
      <c r="AC2159" s="46">
        <v>4.0999999999999996</v>
      </c>
      <c r="AD2159" s="46" t="s">
        <v>1829</v>
      </c>
    </row>
    <row r="2160" spans="28:30" x14ac:dyDescent="0.25">
      <c r="AB2160" s="46" t="s">
        <v>3315</v>
      </c>
      <c r="AC2160" s="46">
        <v>4.0999999999999996</v>
      </c>
      <c r="AD2160" s="46" t="s">
        <v>1830</v>
      </c>
    </row>
    <row r="2161" spans="28:30" x14ac:dyDescent="0.25">
      <c r="AB2161" s="46" t="s">
        <v>3316</v>
      </c>
      <c r="AC2161" s="46">
        <v>4.0999999999999996</v>
      </c>
      <c r="AD2161" s="46" t="s">
        <v>4130</v>
      </c>
    </row>
    <row r="2162" spans="28:30" x14ac:dyDescent="0.25">
      <c r="AB2162" s="46" t="s">
        <v>3317</v>
      </c>
      <c r="AC2162" s="46">
        <v>4.0999999999999996</v>
      </c>
      <c r="AD2162" s="46" t="s">
        <v>1832</v>
      </c>
    </row>
    <row r="2163" spans="28:30" x14ac:dyDescent="0.25">
      <c r="AB2163" s="46" t="s">
        <v>3318</v>
      </c>
      <c r="AC2163" s="46">
        <v>3</v>
      </c>
      <c r="AD2163" s="46" t="s">
        <v>469</v>
      </c>
    </row>
    <row r="2164" spans="28:30" x14ac:dyDescent="0.25">
      <c r="AB2164" s="46" t="s">
        <v>3319</v>
      </c>
      <c r="AC2164" s="46">
        <v>6.2</v>
      </c>
      <c r="AD2164" s="46" t="s">
        <v>4159</v>
      </c>
    </row>
    <row r="2165" spans="28:30" x14ac:dyDescent="0.25">
      <c r="AB2165" s="46" t="s">
        <v>3320</v>
      </c>
      <c r="AC2165" s="46">
        <v>2.1</v>
      </c>
      <c r="AD2165" s="46" t="s">
        <v>470</v>
      </c>
    </row>
    <row r="2166" spans="28:30" x14ac:dyDescent="0.25">
      <c r="AB2166" s="46" t="s">
        <v>3321</v>
      </c>
      <c r="AC2166" s="46">
        <v>5.0999999999999996</v>
      </c>
      <c r="AD2166" s="46" t="s">
        <v>471</v>
      </c>
    </row>
    <row r="2167" spans="28:30" x14ac:dyDescent="0.25">
      <c r="AB2167" s="46" t="s">
        <v>3322</v>
      </c>
      <c r="AC2167" s="46">
        <v>4.0999999999999996</v>
      </c>
      <c r="AD2167" s="46" t="s">
        <v>472</v>
      </c>
    </row>
    <row r="2168" spans="28:30" x14ac:dyDescent="0.25">
      <c r="AB2168" s="46" t="s">
        <v>3323</v>
      </c>
      <c r="AC2168" s="46">
        <v>5.0999999999999996</v>
      </c>
      <c r="AD2168" s="46" t="s">
        <v>473</v>
      </c>
    </row>
    <row r="2169" spans="28:30" x14ac:dyDescent="0.25">
      <c r="AB2169" s="46" t="s">
        <v>3324</v>
      </c>
      <c r="AC2169" s="46">
        <v>5.0999999999999996</v>
      </c>
      <c r="AD2169" s="46" t="s">
        <v>474</v>
      </c>
    </row>
    <row r="2170" spans="28:30" x14ac:dyDescent="0.25">
      <c r="AB2170" s="46" t="s">
        <v>3325</v>
      </c>
      <c r="AC2170" s="46">
        <v>3</v>
      </c>
      <c r="AD2170" s="46" t="s">
        <v>475</v>
      </c>
    </row>
    <row r="2171" spans="28:30" x14ac:dyDescent="0.25">
      <c r="AB2171" s="46" t="s">
        <v>3326</v>
      </c>
      <c r="AC2171" s="46">
        <v>4.0999999999999996</v>
      </c>
      <c r="AD2171" s="46" t="s">
        <v>476</v>
      </c>
    </row>
    <row r="2172" spans="28:30" x14ac:dyDescent="0.25">
      <c r="AB2172" s="46" t="s">
        <v>3327</v>
      </c>
      <c r="AC2172" s="46">
        <v>6.1</v>
      </c>
      <c r="AD2172" s="46" t="s">
        <v>477</v>
      </c>
    </row>
    <row r="2173" spans="28:30" x14ac:dyDescent="0.25">
      <c r="AB2173" s="46" t="s">
        <v>3328</v>
      </c>
      <c r="AC2173" s="46">
        <v>6.1</v>
      </c>
      <c r="AD2173" s="46" t="s">
        <v>477</v>
      </c>
    </row>
    <row r="2174" spans="28:30" x14ac:dyDescent="0.25">
      <c r="AB2174" s="46" t="s">
        <v>3329</v>
      </c>
      <c r="AC2174" s="46">
        <v>6.1</v>
      </c>
      <c r="AD2174" s="46" t="s">
        <v>478</v>
      </c>
    </row>
    <row r="2175" spans="28:30" x14ac:dyDescent="0.25">
      <c r="AB2175" s="46" t="s">
        <v>3330</v>
      </c>
      <c r="AC2175" s="46">
        <v>6.1</v>
      </c>
      <c r="AD2175" s="46" t="s">
        <v>478</v>
      </c>
    </row>
    <row r="2176" spans="28:30" x14ac:dyDescent="0.25">
      <c r="AB2176" s="46" t="s">
        <v>3331</v>
      </c>
      <c r="AC2176" s="46">
        <v>6.1</v>
      </c>
      <c r="AD2176" s="46" t="s">
        <v>479</v>
      </c>
    </row>
    <row r="2177" spans="28:30" x14ac:dyDescent="0.25">
      <c r="AB2177" s="46" t="s">
        <v>3332</v>
      </c>
      <c r="AC2177" s="46">
        <v>6.1</v>
      </c>
      <c r="AD2177" s="46" t="s">
        <v>479</v>
      </c>
    </row>
    <row r="2178" spans="28:30" x14ac:dyDescent="0.25">
      <c r="AB2178" s="46" t="s">
        <v>3333</v>
      </c>
      <c r="AC2178" s="46">
        <v>6.1</v>
      </c>
      <c r="AD2178" s="46" t="s">
        <v>480</v>
      </c>
    </row>
    <row r="2179" spans="28:30" x14ac:dyDescent="0.25">
      <c r="AB2179" s="46" t="s">
        <v>3334</v>
      </c>
      <c r="AC2179" s="46">
        <v>6.1</v>
      </c>
      <c r="AD2179" s="46" t="s">
        <v>480</v>
      </c>
    </row>
    <row r="2180" spans="28:30" x14ac:dyDescent="0.25">
      <c r="AB2180" s="46" t="s">
        <v>3335</v>
      </c>
      <c r="AC2180" s="46">
        <v>6.1</v>
      </c>
      <c r="AD2180" s="46" t="s">
        <v>481</v>
      </c>
    </row>
    <row r="2181" spans="28:30" x14ac:dyDescent="0.25">
      <c r="AB2181" s="46" t="s">
        <v>3336</v>
      </c>
      <c r="AC2181" s="46">
        <v>6.1</v>
      </c>
      <c r="AD2181" s="46" t="s">
        <v>481</v>
      </c>
    </row>
    <row r="2182" spans="28:30" x14ac:dyDescent="0.25">
      <c r="AB2182" s="46" t="s">
        <v>3337</v>
      </c>
      <c r="AC2182" s="46">
        <v>4.2</v>
      </c>
      <c r="AD2182" s="46" t="s">
        <v>482</v>
      </c>
    </row>
    <row r="2183" spans="28:30" x14ac:dyDescent="0.25">
      <c r="AB2183" s="46" t="s">
        <v>3338</v>
      </c>
      <c r="AC2183" s="46">
        <v>4.2</v>
      </c>
      <c r="AD2183" s="46" t="s">
        <v>483</v>
      </c>
    </row>
    <row r="2184" spans="28:30" x14ac:dyDescent="0.25">
      <c r="AB2184" s="46" t="s">
        <v>3339</v>
      </c>
      <c r="AC2184" s="46">
        <v>4.2</v>
      </c>
      <c r="AD2184" s="46" t="s">
        <v>4393</v>
      </c>
    </row>
    <row r="2185" spans="28:30" x14ac:dyDescent="0.25">
      <c r="AB2185" s="46" t="s">
        <v>3340</v>
      </c>
      <c r="AC2185" s="46">
        <v>4.2</v>
      </c>
      <c r="AD2185" s="46" t="s">
        <v>4394</v>
      </c>
    </row>
    <row r="2186" spans="28:30" x14ac:dyDescent="0.25">
      <c r="AB2186" s="46" t="s">
        <v>3341</v>
      </c>
      <c r="AC2186" s="46">
        <v>4.3</v>
      </c>
      <c r="AD2186" s="46" t="s">
        <v>484</v>
      </c>
    </row>
    <row r="2187" spans="28:30" x14ac:dyDescent="0.25">
      <c r="AB2187" s="46" t="s">
        <v>3342</v>
      </c>
      <c r="AC2187" s="46">
        <v>4.3</v>
      </c>
      <c r="AD2187" s="46" t="s">
        <v>4395</v>
      </c>
    </row>
    <row r="2188" spans="28:30" x14ac:dyDescent="0.25">
      <c r="AB2188" s="46" t="s">
        <v>3343</v>
      </c>
      <c r="AC2188" s="46">
        <v>4.3</v>
      </c>
      <c r="AD2188" s="46" t="s">
        <v>4396</v>
      </c>
    </row>
    <row r="2189" spans="28:30" x14ac:dyDescent="0.25">
      <c r="AB2189" s="46" t="s">
        <v>3344</v>
      </c>
      <c r="AC2189" s="46">
        <v>4.3</v>
      </c>
      <c r="AD2189" s="46" t="s">
        <v>485</v>
      </c>
    </row>
    <row r="2190" spans="28:30" x14ac:dyDescent="0.25">
      <c r="AB2190" s="46" t="s">
        <v>3345</v>
      </c>
      <c r="AC2190" s="46">
        <v>4.3</v>
      </c>
      <c r="AD2190" s="46" t="s">
        <v>4397</v>
      </c>
    </row>
    <row r="2191" spans="28:30" x14ac:dyDescent="0.25">
      <c r="AB2191" s="46" t="s">
        <v>3346</v>
      </c>
      <c r="AC2191" s="46">
        <v>4.2</v>
      </c>
      <c r="AD2191" s="46" t="s">
        <v>4398</v>
      </c>
    </row>
    <row r="2192" spans="28:30" x14ac:dyDescent="0.25">
      <c r="AB2192" s="46" t="s">
        <v>3347</v>
      </c>
      <c r="AC2192" s="46">
        <v>4.3</v>
      </c>
      <c r="AD2192" s="46" t="s">
        <v>486</v>
      </c>
    </row>
    <row r="2193" spans="28:30" x14ac:dyDescent="0.25">
      <c r="AB2193" s="46" t="s">
        <v>3348</v>
      </c>
      <c r="AC2193" s="46">
        <v>4.3</v>
      </c>
      <c r="AD2193" s="46" t="s">
        <v>487</v>
      </c>
    </row>
    <row r="2194" spans="28:30" x14ac:dyDescent="0.25">
      <c r="AB2194" s="46" t="s">
        <v>3349</v>
      </c>
      <c r="AC2194" s="46">
        <v>4.3</v>
      </c>
      <c r="AD2194" s="46" t="s">
        <v>488</v>
      </c>
    </row>
    <row r="2195" spans="28:30" x14ac:dyDescent="0.25">
      <c r="AB2195" s="46" t="s">
        <v>3350</v>
      </c>
      <c r="AC2195" s="46">
        <v>4.3</v>
      </c>
      <c r="AD2195" s="46" t="s">
        <v>489</v>
      </c>
    </row>
    <row r="2196" spans="28:30" x14ac:dyDescent="0.25">
      <c r="AB2196" s="46" t="s">
        <v>3351</v>
      </c>
      <c r="AC2196" s="46">
        <v>5.0999999999999996</v>
      </c>
      <c r="AD2196" s="46" t="s">
        <v>490</v>
      </c>
    </row>
    <row r="2197" spans="28:30" x14ac:dyDescent="0.25">
      <c r="AB2197" s="46" t="s">
        <v>3352</v>
      </c>
      <c r="AC2197" s="46">
        <v>5.0999999999999996</v>
      </c>
      <c r="AD2197" s="46" t="s">
        <v>491</v>
      </c>
    </row>
    <row r="2198" spans="28:30" x14ac:dyDescent="0.25">
      <c r="AB2198" s="46" t="s">
        <v>3353</v>
      </c>
      <c r="AC2198" s="46">
        <v>5.0999999999999996</v>
      </c>
      <c r="AD2198" s="46" t="s">
        <v>492</v>
      </c>
    </row>
    <row r="2199" spans="28:30" x14ac:dyDescent="0.25">
      <c r="AB2199" s="46" t="s">
        <v>3354</v>
      </c>
      <c r="AC2199" s="46">
        <v>5.0999999999999996</v>
      </c>
      <c r="AD2199" s="46" t="s">
        <v>493</v>
      </c>
    </row>
    <row r="2200" spans="28:30" x14ac:dyDescent="0.25">
      <c r="AB2200" s="46" t="s">
        <v>3355</v>
      </c>
      <c r="AC2200" s="46">
        <v>6.1</v>
      </c>
      <c r="AD2200" s="46" t="s">
        <v>494</v>
      </c>
    </row>
    <row r="2201" spans="28:30" x14ac:dyDescent="0.25">
      <c r="AB2201" s="46" t="s">
        <v>3356</v>
      </c>
      <c r="AC2201" s="46">
        <v>6.1</v>
      </c>
      <c r="AD2201" s="46" t="s">
        <v>495</v>
      </c>
    </row>
    <row r="2202" spans="28:30" x14ac:dyDescent="0.25">
      <c r="AB2202" s="46" t="s">
        <v>3357</v>
      </c>
      <c r="AC2202" s="46">
        <v>6.1</v>
      </c>
      <c r="AD2202" s="46" t="s">
        <v>496</v>
      </c>
    </row>
    <row r="2203" spans="28:30" x14ac:dyDescent="0.25">
      <c r="AB2203" s="46" t="s">
        <v>4160</v>
      </c>
      <c r="AC2203" s="46">
        <v>8</v>
      </c>
      <c r="AD2203" s="46" t="s">
        <v>2299</v>
      </c>
    </row>
    <row r="2204" spans="28:30" x14ac:dyDescent="0.25">
      <c r="AB2204" s="46" t="s">
        <v>3358</v>
      </c>
      <c r="AC2204" s="46">
        <v>6.1</v>
      </c>
      <c r="AD2204" s="46" t="s">
        <v>497</v>
      </c>
    </row>
    <row r="2205" spans="28:30" x14ac:dyDescent="0.25">
      <c r="AB2205" s="46" t="s">
        <v>3359</v>
      </c>
      <c r="AC2205" s="46">
        <v>6.1</v>
      </c>
      <c r="AD2205" s="46" t="s">
        <v>498</v>
      </c>
    </row>
    <row r="2206" spans="28:30" x14ac:dyDescent="0.25">
      <c r="AB2206" s="46" t="s">
        <v>3360</v>
      </c>
      <c r="AC2206" s="46">
        <v>6.1</v>
      </c>
      <c r="AD2206" s="46" t="s">
        <v>499</v>
      </c>
    </row>
    <row r="2207" spans="28:30" x14ac:dyDescent="0.25">
      <c r="AB2207" s="46" t="s">
        <v>3361</v>
      </c>
      <c r="AC2207" s="46">
        <v>6.1</v>
      </c>
      <c r="AD2207" s="46" t="s">
        <v>500</v>
      </c>
    </row>
    <row r="2208" spans="28:30" x14ac:dyDescent="0.25">
      <c r="AB2208" s="46" t="s">
        <v>3362</v>
      </c>
      <c r="AC2208" s="46">
        <v>6.1</v>
      </c>
      <c r="AD2208" s="46" t="s">
        <v>501</v>
      </c>
    </row>
    <row r="2209" spans="28:30" x14ac:dyDescent="0.25">
      <c r="AB2209" s="46" t="s">
        <v>3363</v>
      </c>
      <c r="AC2209" s="46">
        <v>6.1</v>
      </c>
      <c r="AD2209" s="46" t="s">
        <v>502</v>
      </c>
    </row>
    <row r="2210" spans="28:30" x14ac:dyDescent="0.25">
      <c r="AB2210" s="46" t="s">
        <v>3364</v>
      </c>
      <c r="AC2210" s="46">
        <v>8</v>
      </c>
      <c r="AD2210" s="46" t="s">
        <v>503</v>
      </c>
    </row>
    <row r="2211" spans="28:30" x14ac:dyDescent="0.25">
      <c r="AB2211" s="46" t="s">
        <v>3365</v>
      </c>
      <c r="AC2211" s="46">
        <v>8</v>
      </c>
      <c r="AD2211" s="46" t="s">
        <v>504</v>
      </c>
    </row>
    <row r="2212" spans="28:30" x14ac:dyDescent="0.25">
      <c r="AB2212" s="46" t="s">
        <v>3366</v>
      </c>
      <c r="AC2212" s="46">
        <v>8</v>
      </c>
      <c r="AD2212" s="46" t="s">
        <v>505</v>
      </c>
    </row>
    <row r="2213" spans="28:30" x14ac:dyDescent="0.25">
      <c r="AB2213" s="46" t="s">
        <v>3367</v>
      </c>
      <c r="AC2213" s="46">
        <v>6.1</v>
      </c>
      <c r="AD2213" s="46" t="s">
        <v>506</v>
      </c>
    </row>
    <row r="2214" spans="28:30" x14ac:dyDescent="0.25">
      <c r="AB2214" s="46" t="s">
        <v>3368</v>
      </c>
      <c r="AC2214" s="46">
        <v>8</v>
      </c>
      <c r="AD2214" s="46" t="s">
        <v>507</v>
      </c>
    </row>
    <row r="2215" spans="28:30" x14ac:dyDescent="0.25">
      <c r="AB2215" s="46" t="s">
        <v>3369</v>
      </c>
      <c r="AC2215" s="46">
        <v>6.1</v>
      </c>
      <c r="AD2215" s="46" t="s">
        <v>508</v>
      </c>
    </row>
    <row r="2216" spans="28:30" x14ac:dyDescent="0.25">
      <c r="AB2216" s="46" t="s">
        <v>3370</v>
      </c>
      <c r="AC2216" s="46">
        <v>8</v>
      </c>
      <c r="AD2216" s="46" t="s">
        <v>509</v>
      </c>
    </row>
    <row r="2217" spans="28:30" x14ac:dyDescent="0.25">
      <c r="AB2217" s="46" t="s">
        <v>3371</v>
      </c>
      <c r="AC2217" s="46">
        <v>6.1</v>
      </c>
      <c r="AD2217" s="46" t="s">
        <v>510</v>
      </c>
    </row>
    <row r="2218" spans="28:30" x14ac:dyDescent="0.25">
      <c r="AB2218" s="46" t="s">
        <v>3372</v>
      </c>
      <c r="AC2218" s="46">
        <v>6.1</v>
      </c>
      <c r="AD2218" s="46" t="s">
        <v>511</v>
      </c>
    </row>
    <row r="2219" spans="28:30" x14ac:dyDescent="0.25">
      <c r="AB2219" s="46" t="s">
        <v>3373</v>
      </c>
      <c r="AC2219" s="46">
        <v>6.1</v>
      </c>
      <c r="AD2219" s="46" t="s">
        <v>4399</v>
      </c>
    </row>
    <row r="2220" spans="28:30" x14ac:dyDescent="0.25">
      <c r="AB2220" s="46" t="s">
        <v>3374</v>
      </c>
      <c r="AC2220" s="46">
        <v>6.1</v>
      </c>
      <c r="AD2220" s="46" t="s">
        <v>512</v>
      </c>
    </row>
    <row r="2221" spans="28:30" x14ac:dyDescent="0.25">
      <c r="AB2221" s="46" t="s">
        <v>3375</v>
      </c>
      <c r="AC2221" s="46">
        <v>6.1</v>
      </c>
      <c r="AD2221" s="46" t="s">
        <v>513</v>
      </c>
    </row>
    <row r="2222" spans="28:30" x14ac:dyDescent="0.25">
      <c r="AB2222" s="46" t="s">
        <v>3376</v>
      </c>
      <c r="AC2222" s="46">
        <v>6.1</v>
      </c>
      <c r="AD2222" s="46" t="s">
        <v>514</v>
      </c>
    </row>
    <row r="2223" spans="28:30" x14ac:dyDescent="0.25">
      <c r="AB2223" s="46" t="s">
        <v>3377</v>
      </c>
      <c r="AC2223" s="46">
        <v>9</v>
      </c>
      <c r="AD2223" s="46" t="s">
        <v>515</v>
      </c>
    </row>
    <row r="2224" spans="28:30" x14ac:dyDescent="0.25">
      <c r="AB2224" s="46" t="s">
        <v>3378</v>
      </c>
      <c r="AC2224" s="46">
        <v>6.1</v>
      </c>
      <c r="AD2224" s="46" t="s">
        <v>516</v>
      </c>
    </row>
    <row r="2225" spans="28:30" x14ac:dyDescent="0.25">
      <c r="AB2225" s="46" t="s">
        <v>3379</v>
      </c>
      <c r="AC2225" s="46">
        <v>6.1</v>
      </c>
      <c r="AD2225" s="46" t="s">
        <v>517</v>
      </c>
    </row>
    <row r="2226" spans="28:30" x14ac:dyDescent="0.25">
      <c r="AB2226" s="46" t="s">
        <v>3380</v>
      </c>
      <c r="AC2226" s="46">
        <v>6.1</v>
      </c>
      <c r="AD2226" s="46" t="s">
        <v>518</v>
      </c>
    </row>
    <row r="2227" spans="28:30" x14ac:dyDescent="0.25">
      <c r="AB2227" s="46" t="s">
        <v>3381</v>
      </c>
      <c r="AC2227" s="46">
        <v>6.1</v>
      </c>
      <c r="AD2227" s="46" t="s">
        <v>519</v>
      </c>
    </row>
    <row r="2228" spans="28:30" x14ac:dyDescent="0.25">
      <c r="AB2228" s="46" t="s">
        <v>3382</v>
      </c>
      <c r="AC2228" s="46">
        <v>6.1</v>
      </c>
      <c r="AD2228" s="46" t="s">
        <v>4400</v>
      </c>
    </row>
    <row r="2229" spans="28:30" x14ac:dyDescent="0.25">
      <c r="AB2229" s="46" t="s">
        <v>3383</v>
      </c>
      <c r="AC2229" s="46">
        <v>6.1</v>
      </c>
      <c r="AD2229" s="46" t="s">
        <v>520</v>
      </c>
    </row>
    <row r="2230" spans="28:30" x14ac:dyDescent="0.25">
      <c r="AB2230" s="46" t="s">
        <v>3384</v>
      </c>
      <c r="AC2230" s="46">
        <v>6.1</v>
      </c>
      <c r="AD2230" s="46" t="s">
        <v>521</v>
      </c>
    </row>
    <row r="2231" spans="28:30" x14ac:dyDescent="0.25">
      <c r="AB2231" s="46" t="s">
        <v>3385</v>
      </c>
      <c r="AC2231" s="46">
        <v>6.1</v>
      </c>
      <c r="AD2231" s="46" t="s">
        <v>522</v>
      </c>
    </row>
    <row r="2232" spans="28:30" x14ac:dyDescent="0.25">
      <c r="AB2232" s="46" t="s">
        <v>3386</v>
      </c>
      <c r="AC2232" s="46">
        <v>6.1</v>
      </c>
      <c r="AD2232" s="46" t="s">
        <v>523</v>
      </c>
    </row>
    <row r="2233" spans="28:30" x14ac:dyDescent="0.25">
      <c r="AB2233" s="46" t="s">
        <v>3387</v>
      </c>
      <c r="AC2233" s="46">
        <v>6.1</v>
      </c>
      <c r="AD2233" s="46" t="s">
        <v>524</v>
      </c>
    </row>
    <row r="2234" spans="28:30" x14ac:dyDescent="0.25">
      <c r="AB2234" s="46" t="s">
        <v>3388</v>
      </c>
      <c r="AC2234" s="46">
        <v>6.1</v>
      </c>
      <c r="AD2234" s="46" t="s">
        <v>525</v>
      </c>
    </row>
    <row r="2235" spans="28:30" x14ac:dyDescent="0.25">
      <c r="AB2235" s="46" t="s">
        <v>3389</v>
      </c>
      <c r="AC2235" s="46">
        <v>6.1</v>
      </c>
      <c r="AD2235" s="46" t="s">
        <v>526</v>
      </c>
    </row>
    <row r="2236" spans="28:30" x14ac:dyDescent="0.25">
      <c r="AB2236" s="46" t="s">
        <v>3390</v>
      </c>
      <c r="AC2236" s="46">
        <v>6.1</v>
      </c>
      <c r="AD2236" s="46" t="s">
        <v>527</v>
      </c>
    </row>
    <row r="2237" spans="28:30" x14ac:dyDescent="0.25">
      <c r="AB2237" s="46" t="s">
        <v>3391</v>
      </c>
      <c r="AC2237" s="46">
        <v>6.1</v>
      </c>
      <c r="AD2237" s="46" t="s">
        <v>528</v>
      </c>
    </row>
    <row r="2238" spans="28:30" x14ac:dyDescent="0.25">
      <c r="AB2238" s="46" t="s">
        <v>3392</v>
      </c>
      <c r="AC2238" s="46">
        <v>6.1</v>
      </c>
      <c r="AD2238" s="46" t="s">
        <v>529</v>
      </c>
    </row>
    <row r="2239" spans="28:30" x14ac:dyDescent="0.25">
      <c r="AB2239" s="46" t="s">
        <v>3393</v>
      </c>
      <c r="AC2239" s="46">
        <v>6.1</v>
      </c>
      <c r="AD2239" s="46" t="s">
        <v>530</v>
      </c>
    </row>
    <row r="2240" spans="28:30" x14ac:dyDescent="0.25">
      <c r="AB2240" s="46" t="s">
        <v>3394</v>
      </c>
      <c r="AC2240" s="46">
        <v>6.1</v>
      </c>
      <c r="AD2240" s="46" t="s">
        <v>531</v>
      </c>
    </row>
    <row r="2241" spans="28:30" x14ac:dyDescent="0.25">
      <c r="AB2241" s="46" t="s">
        <v>3395</v>
      </c>
      <c r="AC2241" s="46">
        <v>6.1</v>
      </c>
      <c r="AD2241" s="46" t="s">
        <v>532</v>
      </c>
    </row>
    <row r="2242" spans="28:30" x14ac:dyDescent="0.25">
      <c r="AB2242" s="46" t="s">
        <v>3396</v>
      </c>
      <c r="AC2242" s="46">
        <v>8</v>
      </c>
      <c r="AD2242" s="46" t="s">
        <v>533</v>
      </c>
    </row>
    <row r="2243" spans="28:30" x14ac:dyDescent="0.25">
      <c r="AB2243" s="46" t="s">
        <v>3397</v>
      </c>
      <c r="AC2243" s="46">
        <v>6.1</v>
      </c>
      <c r="AD2243" s="46" t="s">
        <v>534</v>
      </c>
    </row>
    <row r="2244" spans="28:30" x14ac:dyDescent="0.25">
      <c r="AB2244" s="46" t="s">
        <v>3398</v>
      </c>
      <c r="AC2244" s="46">
        <v>6.1</v>
      </c>
      <c r="AD2244" s="46" t="s">
        <v>535</v>
      </c>
    </row>
    <row r="2245" spans="28:30" x14ac:dyDescent="0.25">
      <c r="AB2245" s="46" t="s">
        <v>3399</v>
      </c>
      <c r="AC2245" s="46">
        <v>8</v>
      </c>
      <c r="AD2245" s="46" t="s">
        <v>536</v>
      </c>
    </row>
    <row r="2246" spans="28:30" x14ac:dyDescent="0.25">
      <c r="AB2246" s="46" t="s">
        <v>3400</v>
      </c>
      <c r="AC2246" s="46">
        <v>6.1</v>
      </c>
      <c r="AD2246" s="46" t="s">
        <v>537</v>
      </c>
    </row>
    <row r="2247" spans="28:30" x14ac:dyDescent="0.25">
      <c r="AB2247" s="46" t="s">
        <v>3401</v>
      </c>
      <c r="AC2247" s="46">
        <v>6.1</v>
      </c>
      <c r="AD2247" s="46" t="s">
        <v>538</v>
      </c>
    </row>
    <row r="2248" spans="28:30" x14ac:dyDescent="0.25">
      <c r="AB2248" s="46" t="s">
        <v>3402</v>
      </c>
      <c r="AC2248" s="46">
        <v>6.1</v>
      </c>
      <c r="AD2248" s="46" t="s">
        <v>539</v>
      </c>
    </row>
    <row r="2249" spans="28:30" x14ac:dyDescent="0.25">
      <c r="AB2249" s="46" t="s">
        <v>3403</v>
      </c>
      <c r="AC2249" s="46">
        <v>6.1</v>
      </c>
      <c r="AD2249" s="46" t="s">
        <v>540</v>
      </c>
    </row>
    <row r="2250" spans="28:30" x14ac:dyDescent="0.25">
      <c r="AB2250" s="46" t="s">
        <v>3404</v>
      </c>
      <c r="AC2250" s="46">
        <v>6.1</v>
      </c>
      <c r="AD2250" s="46" t="s">
        <v>4401</v>
      </c>
    </row>
    <row r="2251" spans="28:30" x14ac:dyDescent="0.25">
      <c r="AB2251" s="46" t="s">
        <v>4161</v>
      </c>
      <c r="AC2251" s="46">
        <v>8</v>
      </c>
      <c r="AD2251" s="46" t="s">
        <v>3680</v>
      </c>
    </row>
    <row r="2252" spans="28:30" x14ac:dyDescent="0.25">
      <c r="AB2252" s="46" t="s">
        <v>3405</v>
      </c>
      <c r="AC2252" s="46">
        <v>6.1</v>
      </c>
      <c r="AD2252" s="46" t="s">
        <v>4402</v>
      </c>
    </row>
    <row r="2253" spans="28:30" x14ac:dyDescent="0.25">
      <c r="AB2253" s="46" t="s">
        <v>3406</v>
      </c>
      <c r="AC2253" s="46">
        <v>6.1</v>
      </c>
      <c r="AD2253" s="46" t="s">
        <v>541</v>
      </c>
    </row>
    <row r="2254" spans="28:30" x14ac:dyDescent="0.25">
      <c r="AB2254" s="46" t="s">
        <v>3407</v>
      </c>
      <c r="AC2254" s="46">
        <v>6.1</v>
      </c>
      <c r="AD2254" s="46" t="s">
        <v>542</v>
      </c>
    </row>
    <row r="2255" spans="28:30" x14ac:dyDescent="0.25">
      <c r="AB2255" s="46" t="s">
        <v>3408</v>
      </c>
      <c r="AC2255" s="46">
        <v>6.1</v>
      </c>
      <c r="AD2255" s="46" t="s">
        <v>4403</v>
      </c>
    </row>
    <row r="2256" spans="28:30" x14ac:dyDescent="0.25">
      <c r="AB2256" s="46" t="s">
        <v>3409</v>
      </c>
      <c r="AC2256" s="46">
        <v>2.1</v>
      </c>
      <c r="AD2256" s="46" t="s">
        <v>543</v>
      </c>
    </row>
    <row r="2257" spans="28:30" x14ac:dyDescent="0.25">
      <c r="AB2257" s="46" t="s">
        <v>4162</v>
      </c>
      <c r="AC2257" s="46">
        <v>3</v>
      </c>
      <c r="AD2257" s="46" t="s">
        <v>4163</v>
      </c>
    </row>
    <row r="2258" spans="28:30" x14ac:dyDescent="0.25">
      <c r="AB2258" s="46" t="s">
        <v>4164</v>
      </c>
      <c r="AC2258" s="46">
        <v>8</v>
      </c>
      <c r="AD2258" s="46" t="s">
        <v>4165</v>
      </c>
    </row>
    <row r="2259" spans="28:30" x14ac:dyDescent="0.25">
      <c r="AB2259" s="46" t="s">
        <v>4166</v>
      </c>
      <c r="AC2259" s="46">
        <v>8</v>
      </c>
      <c r="AD2259" s="46" t="s">
        <v>4167</v>
      </c>
    </row>
    <row r="2260" spans="28:30" x14ac:dyDescent="0.25">
      <c r="AB2260" s="46" t="s">
        <v>4168</v>
      </c>
      <c r="AC2260" s="46">
        <v>8</v>
      </c>
      <c r="AD2260" s="46" t="s">
        <v>4169</v>
      </c>
    </row>
    <row r="2261" spans="28:30" x14ac:dyDescent="0.25">
      <c r="AB2261" s="46" t="s">
        <v>4170</v>
      </c>
      <c r="AC2261" s="46">
        <v>3</v>
      </c>
      <c r="AD2261" s="46" t="s">
        <v>4171</v>
      </c>
    </row>
    <row r="2262" spans="28:30" x14ac:dyDescent="0.25">
      <c r="AB2262" s="46" t="s">
        <v>4172</v>
      </c>
      <c r="AC2262" s="46">
        <v>4.0999999999999996</v>
      </c>
      <c r="AD2262" s="46" t="s">
        <v>4404</v>
      </c>
    </row>
    <row r="2263" spans="28:30" x14ac:dyDescent="0.25">
      <c r="AB2263" s="46" t="s">
        <v>4173</v>
      </c>
      <c r="AC2263" s="46">
        <v>3</v>
      </c>
      <c r="AD2263" s="46" t="s">
        <v>4174</v>
      </c>
    </row>
    <row r="2264" spans="28:30" x14ac:dyDescent="0.25">
      <c r="AB2264" s="46" t="s">
        <v>4175</v>
      </c>
      <c r="AC2264" s="46">
        <v>4.3</v>
      </c>
      <c r="AD2264" s="46" t="s">
        <v>4171</v>
      </c>
    </row>
    <row r="2265" spans="28:30" x14ac:dyDescent="0.25">
      <c r="AB2265" s="46" t="s">
        <v>4176</v>
      </c>
      <c r="AC2265" s="46">
        <v>8</v>
      </c>
      <c r="AD2265" s="46" t="s">
        <v>4171</v>
      </c>
    </row>
    <row r="2266" spans="28:30" x14ac:dyDescent="0.25">
      <c r="AB2266" s="46" t="s">
        <v>4177</v>
      </c>
      <c r="AC2266" s="46">
        <v>2.1</v>
      </c>
      <c r="AD2266" s="46" t="s">
        <v>4171</v>
      </c>
    </row>
    <row r="2267" spans="28:30" x14ac:dyDescent="0.25">
      <c r="AB2267" s="46" t="s">
        <v>4178</v>
      </c>
      <c r="AC2267" s="46">
        <v>2.1</v>
      </c>
      <c r="AD2267" s="46" t="s">
        <v>4171</v>
      </c>
    </row>
    <row r="2268" spans="28:30" x14ac:dyDescent="0.25">
      <c r="AB2268" s="46" t="s">
        <v>4179</v>
      </c>
      <c r="AC2268" s="46">
        <v>9</v>
      </c>
      <c r="AD2268" s="46" t="s">
        <v>4180</v>
      </c>
    </row>
    <row r="2269" spans="28:30" x14ac:dyDescent="0.25">
      <c r="AB2269" s="46" t="s">
        <v>4131</v>
      </c>
      <c r="AC2269" s="46">
        <v>9</v>
      </c>
      <c r="AD2269" s="46" t="s">
        <v>4181</v>
      </c>
    </row>
    <row r="2270" spans="28:30" x14ac:dyDescent="0.25">
      <c r="AB2270" s="46" t="s">
        <v>4236</v>
      </c>
      <c r="AC2270" s="46">
        <v>4.3</v>
      </c>
      <c r="AD2270" s="46" t="s">
        <v>4237</v>
      </c>
    </row>
    <row r="2271" spans="28:30" x14ac:dyDescent="0.25">
      <c r="AB2271" s="46" t="s">
        <v>4238</v>
      </c>
      <c r="AC2271" s="46">
        <v>6.1</v>
      </c>
      <c r="AD2271" s="46" t="s">
        <v>4239</v>
      </c>
    </row>
    <row r="2272" spans="28:30" x14ac:dyDescent="0.25">
      <c r="AB2272" s="46" t="s">
        <v>4240</v>
      </c>
      <c r="AC2272" s="46">
        <v>8</v>
      </c>
      <c r="AD2272" s="46" t="s">
        <v>4241</v>
      </c>
    </row>
    <row r="2273" spans="28:30" x14ac:dyDescent="0.25">
      <c r="AB2273" s="46" t="s">
        <v>4242</v>
      </c>
      <c r="AC2273" s="46">
        <v>5.0999999999999996</v>
      </c>
      <c r="AD2273" s="46" t="s">
        <v>4243</v>
      </c>
    </row>
    <row r="2274" spans="28:30" x14ac:dyDescent="0.25">
      <c r="AB2274" s="46" t="s">
        <v>4244</v>
      </c>
      <c r="AC2274" s="46">
        <v>5.0999999999999996</v>
      </c>
      <c r="AD2274" s="46" t="s">
        <v>4245</v>
      </c>
    </row>
    <row r="2275" spans="28:30" x14ac:dyDescent="0.25">
      <c r="AB2275" s="46" t="s">
        <v>4246</v>
      </c>
      <c r="AC2275" s="46">
        <v>5.0999999999999996</v>
      </c>
      <c r="AD2275" s="46" t="s">
        <v>4247</v>
      </c>
    </row>
    <row r="2276" spans="28:30" x14ac:dyDescent="0.25">
      <c r="AB2276" s="46" t="s">
        <v>4248</v>
      </c>
      <c r="AC2276" s="46">
        <v>6.1</v>
      </c>
      <c r="AD2276" s="46" t="s">
        <v>4405</v>
      </c>
    </row>
    <row r="2277" spans="28:30" x14ac:dyDescent="0.25">
      <c r="AB2277" s="46" t="s">
        <v>4249</v>
      </c>
      <c r="AC2277" s="46">
        <v>6.1</v>
      </c>
      <c r="AD2277" s="46" t="s">
        <v>4405</v>
      </c>
    </row>
    <row r="2278" spans="28:30" x14ac:dyDescent="0.25">
      <c r="AB2278" s="46" t="s">
        <v>4250</v>
      </c>
      <c r="AC2278" s="46">
        <v>6.1</v>
      </c>
      <c r="AD2278" s="46" t="s">
        <v>4406</v>
      </c>
    </row>
    <row r="2279" spans="28:30" x14ac:dyDescent="0.25">
      <c r="AB2279" s="46" t="s">
        <v>4251</v>
      </c>
      <c r="AC2279" s="46">
        <v>6.1</v>
      </c>
      <c r="AD2279" s="46" t="s">
        <v>4406</v>
      </c>
    </row>
    <row r="2280" spans="28:30" x14ac:dyDescent="0.25">
      <c r="AB2280" s="46" t="s">
        <v>4252</v>
      </c>
      <c r="AC2280" s="46">
        <v>3</v>
      </c>
      <c r="AD2280" s="46" t="s">
        <v>4253</v>
      </c>
    </row>
    <row r="2281" spans="28:30" x14ac:dyDescent="0.25">
      <c r="AB2281" s="46" t="s">
        <v>4254</v>
      </c>
      <c r="AC2281" s="46">
        <v>8</v>
      </c>
      <c r="AD2281" s="46" t="s">
        <v>4255</v>
      </c>
    </row>
    <row r="2282" spans="28:30" x14ac:dyDescent="0.25">
      <c r="AB2282" s="46" t="s">
        <v>4256</v>
      </c>
      <c r="AC2282" s="46">
        <v>9</v>
      </c>
      <c r="AD2282" s="46" t="s">
        <v>4257</v>
      </c>
    </row>
    <row r="2283" spans="28:30" x14ac:dyDescent="0.25">
      <c r="AB2283" s="46" t="s">
        <v>4407</v>
      </c>
      <c r="AC2283" s="46">
        <v>4.2</v>
      </c>
      <c r="AD2283" s="46" t="s">
        <v>4408</v>
      </c>
    </row>
    <row r="2284" spans="28:30" x14ac:dyDescent="0.25">
      <c r="AB2284" s="46" t="s">
        <v>4409</v>
      </c>
      <c r="AC2284" s="46">
        <v>8</v>
      </c>
      <c r="AD2284" s="46" t="s">
        <v>4410</v>
      </c>
    </row>
    <row r="2285" spans="28:30" x14ac:dyDescent="0.25">
      <c r="AB2285" s="46" t="s">
        <v>4411</v>
      </c>
      <c r="AC2285" s="46">
        <v>9</v>
      </c>
      <c r="AD2285" s="46" t="s">
        <v>4412</v>
      </c>
    </row>
    <row r="2286" spans="28:30" x14ac:dyDescent="0.25">
      <c r="AB2286" s="46" t="s">
        <v>4413</v>
      </c>
      <c r="AC2286" s="46">
        <v>2.2000000000000002</v>
      </c>
      <c r="AD2286" s="46" t="s">
        <v>4414</v>
      </c>
    </row>
    <row r="2287" spans="28:30" x14ac:dyDescent="0.25">
      <c r="AB2287" s="46" t="s">
        <v>4415</v>
      </c>
      <c r="AC2287" s="46">
        <v>2.1</v>
      </c>
      <c r="AD2287" s="46" t="s">
        <v>4416</v>
      </c>
    </row>
    <row r="2288" spans="28:30" x14ac:dyDescent="0.25">
      <c r="AB2288" s="46" t="s">
        <v>4417</v>
      </c>
      <c r="AC2288" s="46">
        <v>2.2000000000000002</v>
      </c>
      <c r="AD2288" s="46" t="s">
        <v>4418</v>
      </c>
    </row>
    <row r="2289" spans="28:30" x14ac:dyDescent="0.25">
      <c r="AB2289" s="46" t="s">
        <v>4419</v>
      </c>
      <c r="AC2289" s="46">
        <v>2.2000000000000002</v>
      </c>
      <c r="AD2289" s="46" t="s">
        <v>4420</v>
      </c>
    </row>
    <row r="2290" spans="28:30" x14ac:dyDescent="0.25">
      <c r="AB2290" s="46" t="s">
        <v>4421</v>
      </c>
      <c r="AC2290" s="46">
        <v>2.1</v>
      </c>
      <c r="AD2290" s="46" t="s">
        <v>4422</v>
      </c>
    </row>
    <row r="2291" spans="28:30" x14ac:dyDescent="0.25">
      <c r="AB2291" s="46" t="s">
        <v>4423</v>
      </c>
      <c r="AC2291" s="46">
        <v>2.1</v>
      </c>
      <c r="AD2291" s="46" t="s">
        <v>4424</v>
      </c>
    </row>
    <row r="2292" spans="28:30" x14ac:dyDescent="0.25">
      <c r="AB2292" s="46" t="s">
        <v>4425</v>
      </c>
      <c r="AC2292" s="46">
        <v>8</v>
      </c>
      <c r="AD2292" s="46" t="s">
        <v>4426</v>
      </c>
    </row>
    <row r="2293" spans="28:30" x14ac:dyDescent="0.25">
      <c r="AB2293" s="46" t="s">
        <v>4427</v>
      </c>
      <c r="AC2293" s="46">
        <v>6.1</v>
      </c>
      <c r="AD2293" s="46" t="s">
        <v>4428</v>
      </c>
    </row>
    <row r="2294" spans="28:30" x14ac:dyDescent="0.25">
      <c r="AB2294" s="46" t="s">
        <v>4429</v>
      </c>
      <c r="AC2294" s="46">
        <v>9</v>
      </c>
      <c r="AD2294" s="46" t="s">
        <v>4430</v>
      </c>
    </row>
    <row r="2295" spans="28:30" x14ac:dyDescent="0.25">
      <c r="AB2295" s="46" t="s">
        <v>4431</v>
      </c>
      <c r="AC2295" s="46">
        <v>9</v>
      </c>
      <c r="AD2295" s="46" t="s">
        <v>4432</v>
      </c>
    </row>
    <row r="2296" spans="28:30" x14ac:dyDescent="0.25">
      <c r="AB2296" s="46" t="s">
        <v>4433</v>
      </c>
      <c r="AC2296" s="46">
        <v>2.1</v>
      </c>
      <c r="AD2296" s="46" t="s">
        <v>4434</v>
      </c>
    </row>
    <row r="2297" spans="28:30" x14ac:dyDescent="0.25">
      <c r="AB2297" s="46" t="s">
        <v>4435</v>
      </c>
      <c r="AC2297" s="46">
        <v>2.2000000000000002</v>
      </c>
      <c r="AD2297" s="46" t="s">
        <v>4436</v>
      </c>
    </row>
    <row r="2298" spans="28:30" x14ac:dyDescent="0.25">
      <c r="AB2298" s="46" t="s">
        <v>4437</v>
      </c>
      <c r="AC2298" s="46">
        <v>2.2999999999999998</v>
      </c>
      <c r="AD2298" s="46" t="s">
        <v>4438</v>
      </c>
    </row>
    <row r="2299" spans="28:30" x14ac:dyDescent="0.25">
      <c r="AB2299" s="46" t="s">
        <v>4439</v>
      </c>
      <c r="AC2299" s="46">
        <v>2.2000000000000002</v>
      </c>
      <c r="AD2299" s="46" t="s">
        <v>4440</v>
      </c>
    </row>
    <row r="2300" spans="28:30" x14ac:dyDescent="0.25">
      <c r="AB2300" s="46" t="s">
        <v>4441</v>
      </c>
      <c r="AC2300" s="46">
        <v>2.2999999999999998</v>
      </c>
      <c r="AD2300" s="46" t="s">
        <v>4442</v>
      </c>
    </row>
    <row r="2301" spans="28:30" x14ac:dyDescent="0.25">
      <c r="AB2301" s="46" t="s">
        <v>4443</v>
      </c>
      <c r="AC2301" s="46">
        <v>2.2999999999999998</v>
      </c>
      <c r="AD2301" s="46" t="s">
        <v>4444</v>
      </c>
    </row>
    <row r="2302" spans="28:30" x14ac:dyDescent="0.25">
      <c r="AB2302" s="46" t="s">
        <v>4445</v>
      </c>
      <c r="AC2302" s="46">
        <v>2.2999999999999998</v>
      </c>
      <c r="AD2302" s="46" t="s">
        <v>4446</v>
      </c>
    </row>
    <row r="2303" spans="28:30" x14ac:dyDescent="0.25">
      <c r="AB2303" s="46" t="s">
        <v>4447</v>
      </c>
      <c r="AC2303" s="46">
        <v>2.2999999999999998</v>
      </c>
      <c r="AD2303" s="46" t="s">
        <v>4448</v>
      </c>
    </row>
    <row r="2304" spans="28:30" x14ac:dyDescent="0.25">
      <c r="AB2304" s="46" t="s">
        <v>4449</v>
      </c>
      <c r="AC2304" s="46">
        <v>2.2999999999999998</v>
      </c>
      <c r="AD2304" s="46" t="s">
        <v>4450</v>
      </c>
    </row>
    <row r="2305" spans="28:30" x14ac:dyDescent="0.25">
      <c r="AB2305" s="46" t="s">
        <v>4451</v>
      </c>
      <c r="AC2305" s="46">
        <v>2.2999999999999998</v>
      </c>
      <c r="AD2305" s="46" t="s">
        <v>4452</v>
      </c>
    </row>
    <row r="2306" spans="28:30" x14ac:dyDescent="0.25">
      <c r="AB2306" s="46" t="s">
        <v>4453</v>
      </c>
      <c r="AC2306" s="46">
        <v>2.2999999999999998</v>
      </c>
      <c r="AD2306" s="46" t="s">
        <v>4454</v>
      </c>
    </row>
    <row r="2307" spans="28:30" x14ac:dyDescent="0.25">
      <c r="AB2307" s="46" t="s">
        <v>4455</v>
      </c>
      <c r="AC2307" s="46">
        <v>2.2999999999999998</v>
      </c>
      <c r="AD2307" s="46" t="s">
        <v>4456</v>
      </c>
    </row>
    <row r="2308" spans="28:30" x14ac:dyDescent="0.25">
      <c r="AB2308" s="46" t="s">
        <v>4457</v>
      </c>
      <c r="AC2308" s="46">
        <v>2.2999999999999998</v>
      </c>
      <c r="AD2308" s="46" t="s">
        <v>4458</v>
      </c>
    </row>
    <row r="2309" spans="28:30" x14ac:dyDescent="0.25">
      <c r="AB2309" s="46" t="s">
        <v>4459</v>
      </c>
      <c r="AC2309" s="46">
        <v>2.2999999999999998</v>
      </c>
      <c r="AD2309" s="46" t="s">
        <v>4460</v>
      </c>
    </row>
    <row r="2310" spans="28:30" x14ac:dyDescent="0.25">
      <c r="AB2310" s="46" t="s">
        <v>4461</v>
      </c>
      <c r="AC2310" s="46">
        <v>2.2999999999999998</v>
      </c>
      <c r="AD2310" s="46" t="s">
        <v>4462</v>
      </c>
    </row>
    <row r="2311" spans="28:30" x14ac:dyDescent="0.25">
      <c r="AB2311" s="46" t="s">
        <v>4463</v>
      </c>
      <c r="AC2311" s="46">
        <v>2.2999999999999998</v>
      </c>
      <c r="AD2311" s="46" t="s">
        <v>4464</v>
      </c>
    </row>
    <row r="2312" spans="28:30" x14ac:dyDescent="0.25">
      <c r="AB2312" s="46" t="s">
        <v>4465</v>
      </c>
      <c r="AC2312" s="46">
        <v>2.2999999999999998</v>
      </c>
      <c r="AD2312" s="46" t="s">
        <v>4466</v>
      </c>
    </row>
    <row r="2313" spans="28:30" x14ac:dyDescent="0.25">
      <c r="AB2313" s="46" t="s">
        <v>4471</v>
      </c>
      <c r="AC2313" s="46">
        <v>4.0999999999999996</v>
      </c>
      <c r="AD2313" s="46" t="s">
        <v>4032</v>
      </c>
    </row>
    <row r="2314" spans="28:30" x14ac:dyDescent="0.25">
      <c r="AB2314" s="46" t="s">
        <v>4472</v>
      </c>
      <c r="AC2314" s="46">
        <v>3</v>
      </c>
      <c r="AD2314" s="46" t="s">
        <v>4473</v>
      </c>
    </row>
    <row r="2315" spans="28:30" x14ac:dyDescent="0.25">
      <c r="AB2315" s="46" t="s">
        <v>4474</v>
      </c>
      <c r="AC2315" s="46">
        <v>2.1</v>
      </c>
      <c r="AD2315" s="46" t="s">
        <v>4475</v>
      </c>
    </row>
    <row r="2316" spans="28:30" x14ac:dyDescent="0.25">
      <c r="AB2316" s="46" t="s">
        <v>4476</v>
      </c>
      <c r="AC2316" s="46">
        <v>9</v>
      </c>
      <c r="AD2316" s="46" t="s">
        <v>4357</v>
      </c>
    </row>
    <row r="2317" spans="28:30" x14ac:dyDescent="0.25">
      <c r="AB2317" s="46" t="s">
        <v>4477</v>
      </c>
      <c r="AC2317" s="46">
        <v>4.0999999999999996</v>
      </c>
      <c r="AD2317" s="46" t="s">
        <v>4478</v>
      </c>
    </row>
    <row r="2318" spans="28:30" x14ac:dyDescent="0.25">
      <c r="AB2318" s="46" t="s">
        <v>4479</v>
      </c>
      <c r="AC2318" s="46">
        <v>4.0999999999999996</v>
      </c>
      <c r="AD2318" s="46" t="s">
        <v>4480</v>
      </c>
    </row>
    <row r="2319" spans="28:30" x14ac:dyDescent="0.25">
      <c r="AB2319" s="46" t="s">
        <v>4481</v>
      </c>
      <c r="AC2319" s="46">
        <v>4.0999999999999996</v>
      </c>
      <c r="AD2319" s="46" t="s">
        <v>4482</v>
      </c>
    </row>
    <row r="2320" spans="28:30" x14ac:dyDescent="0.25">
      <c r="AB2320" s="46" t="s">
        <v>4483</v>
      </c>
      <c r="AC2320" s="46">
        <v>4.0999999999999996</v>
      </c>
      <c r="AD2320" s="46" t="s">
        <v>4484</v>
      </c>
    </row>
  </sheetData>
  <sheetProtection sheet="1" objects="1" scenarios="1" selectLockedCells="1"/>
  <mergeCells count="22">
    <mergeCell ref="A15:B15"/>
    <mergeCell ref="A25:B25"/>
    <mergeCell ref="A26:B26"/>
    <mergeCell ref="C24:E24"/>
    <mergeCell ref="A17:B17"/>
    <mergeCell ref="A20:B20"/>
    <mergeCell ref="A24:B24"/>
    <mergeCell ref="A19:B19"/>
    <mergeCell ref="AB1:AD1"/>
    <mergeCell ref="C20:K20"/>
    <mergeCell ref="E17:J17"/>
    <mergeCell ref="C25:J25"/>
    <mergeCell ref="D29:I29"/>
    <mergeCell ref="C19:E19"/>
    <mergeCell ref="C23:J23"/>
    <mergeCell ref="D30:I30"/>
    <mergeCell ref="C26:J26"/>
    <mergeCell ref="D31:I31"/>
    <mergeCell ref="D32:I32"/>
    <mergeCell ref="A28:L28"/>
    <mergeCell ref="C27:J27"/>
    <mergeCell ref="A27:B27"/>
  </mergeCells>
  <phoneticPr fontId="1" type="noConversion"/>
  <conditionalFormatting sqref="C23">
    <cfRule type="cellIs" dxfId="12" priority="12" stopIfTrue="1" operator="equal">
      <formula>"What NEQ of Class 1?"</formula>
    </cfRule>
  </conditionalFormatting>
  <conditionalFormatting sqref="F23:K25 C23:E23 A25:E25">
    <cfRule type="cellIs" dxfId="11" priority="17" stopIfTrue="1" operator="equal">
      <formula>"DMV - Direct to/from motor vehicle"</formula>
    </cfRule>
  </conditionalFormatting>
  <conditionalFormatting sqref="C26">
    <cfRule type="cellIs" dxfId="10" priority="11" stopIfTrue="1" operator="equal">
      <formula>"Direct to a barge at Orakei Anchorage"</formula>
    </cfRule>
  </conditionalFormatting>
  <conditionalFormatting sqref="C27:J27">
    <cfRule type="cellIs" dxfId="9" priority="10" stopIfTrue="1" operator="equal">
      <formula>"Direct to a barge at Motuihe Anchorage"</formula>
    </cfRule>
  </conditionalFormatting>
  <conditionalFormatting sqref="C19:E19">
    <cfRule type="cellIs" dxfId="8" priority="9" stopIfTrue="1" operator="equal">
      <formula>"Check UN Number"</formula>
    </cfRule>
  </conditionalFormatting>
  <conditionalFormatting sqref="F23:J26 C23:E23 A25:E26">
    <cfRule type="cellIs" dxfId="7" priority="6" stopIfTrue="1" operator="equal">
      <formula>"L&amp;R within 24hrs"</formula>
    </cfRule>
    <cfRule type="cellIs" dxfId="6" priority="8" stopIfTrue="1" operator="equal">
      <formula>"L&amp;R within 72Hrs"</formula>
    </cfRule>
  </conditionalFormatting>
  <conditionalFormatting sqref="F23:K24 C23:E23">
    <cfRule type="cellIs" dxfId="5" priority="7" stopIfTrue="1" operator="equal">
      <formula>"L&amp;R"</formula>
    </cfRule>
  </conditionalFormatting>
  <conditionalFormatting sqref="A28:L28">
    <cfRule type="cellIs" dxfId="4" priority="5" stopIfTrue="1" operator="equal">
      <formula>"The shipping co must provide POAL with written confirmation of limited quantity"</formula>
    </cfRule>
  </conditionalFormatting>
  <conditionalFormatting sqref="A24">
    <cfRule type="cellIs" dxfId="3" priority="4" stopIfTrue="1" operator="equal">
      <formula>"Which Wharf?"</formula>
    </cfRule>
  </conditionalFormatting>
  <conditionalFormatting sqref="C24:E24">
    <cfRule type="expression" dxfId="2" priority="2" stopIfTrue="1">
      <formula>$A$24=""</formula>
    </cfRule>
    <cfRule type="cellIs" dxfId="1" priority="3" stopIfTrue="1" operator="equal">
      <formula>"Select the Wharf Here"</formula>
    </cfRule>
  </conditionalFormatting>
  <conditionalFormatting sqref="A25:J25">
    <cfRule type="expression" dxfId="0" priority="1" stopIfTrue="1">
      <formula>$A$25="For Ammonium Nitrate"</formula>
    </cfRule>
  </conditionalFormatting>
  <hyperlinks>
    <hyperlink ref="D32" r:id="rId1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scale="68" orientation="landscape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1217" r:id="rId5" name="ComboBox1">
          <controlPr defaultSize="0" autoLine="0" linkedCell="C24" listFillRange="AR1:AR6" r:id="rId6">
            <anchor moveWithCells="1">
              <from>
                <xdr:col>2</xdr:col>
                <xdr:colOff>0</xdr:colOff>
                <xdr:row>22</xdr:row>
                <xdr:rowOff>342900</xdr:rowOff>
              </from>
              <to>
                <xdr:col>8</xdr:col>
                <xdr:colOff>31750</xdr:colOff>
                <xdr:row>24</xdr:row>
                <xdr:rowOff>25400</xdr:rowOff>
              </to>
            </anchor>
          </controlPr>
        </control>
      </mc:Choice>
      <mc:Fallback>
        <control shapeId="1217" r:id="rId5" name="Combo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lder" ma:contentTypeID="0x012000906B208C172F2F4198BAC8B51A0B78FF" ma:contentTypeVersion="0" ma:contentTypeDescription="Create a new folder." ma:contentTypeScope="" ma:versionID="4b82817ccf9b578ffad2014eb6a0cbe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a7e97febcdc823e6f29eb69cd9a489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ChildCount" minOccurs="0"/>
                <xsd:element ref="ns1:FolderChild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temChildCount" ma:index="3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4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2014FF-A983-4E3A-A11B-E29B648BE511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DAC235-5A72-4D5D-BA0B-51EC4E3AE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5051E1-E11F-4AF5-8396-05712510F5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DMV or L&amp;R Check</vt:lpstr>
      <vt:lpstr>class</vt:lpstr>
      <vt:lpstr>DMVClass</vt:lpstr>
      <vt:lpstr>DMVEX</vt:lpstr>
      <vt:lpstr>Instructions</vt:lpstr>
      <vt:lpstr>LRCheck</vt:lpstr>
      <vt:lpstr>UNNumber</vt:lpstr>
      <vt:lpstr>wharf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Simmonds</dc:creator>
  <cp:lastModifiedBy>Olivia Simmonds</cp:lastModifiedBy>
  <cp:lastPrinted>2010-07-08T21:14:33Z</cp:lastPrinted>
  <dcterms:created xsi:type="dcterms:W3CDTF">2006-11-07T00:32:08Z</dcterms:created>
  <dcterms:modified xsi:type="dcterms:W3CDTF">2024-10-03T23:17:33Z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1424180261</vt:i4>
  </property>
  <property fmtid="{D5CDD505-2E9C-101B-9397-08002B2CF9AE}" pid="3" name="_NewReviewCycle">
    <vt:lpwstr/>
  </property>
  <property fmtid="{D5CDD505-2E9C-101B-9397-08002B2CF9AE}" pid="4" name="_EmailSubject">
    <vt:lpwstr>NEW DMV or L&amp;R Check.xls</vt:lpwstr>
  </property>
  <property fmtid="{D5CDD505-2E9C-101B-9397-08002B2CF9AE}" pid="5" name="_AuthorEmail">
    <vt:lpwstr>HaslettA@poal.co.nz</vt:lpwstr>
  </property>
  <property fmtid="{D5CDD505-2E9C-101B-9397-08002B2CF9AE}" pid="6" name="_AuthorEmailDisplayName">
    <vt:lpwstr>Ainsley Haslett</vt:lpwstr>
  </property>
  <property fmtid="{D5CDD505-2E9C-101B-9397-08002B2CF9AE}" pid="7" name="_PreviousAdHocReviewCycleID">
    <vt:i4>1147195861</vt:i4>
  </property>
  <property fmtid="{D5CDD505-2E9C-101B-9397-08002B2CF9AE}" pid="8" name="_ReviewingToolsShownOnce">
    <vt:lpwstr/>
  </property>
  <property fmtid="{D5CDD505-2E9C-101B-9397-08002B2CF9AE}" pid="9" name="ContentTypeId">
    <vt:lpwstr>0x012000906B208C172F2F4198BAC8B51A0B78FF</vt:lpwstr>
  </property>
</Properties>
</file>